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computershare.sharepoint.com/sites/intranet-Marketing/Shared Documents/4. MarCom/4. DPS/10. Website/Deposit cap/"/>
    </mc:Choice>
  </mc:AlternateContent>
  <xr:revisionPtr revIDLastSave="0" documentId="8_{1F5D7B18-5486-41C5-84E1-66C397163314}" xr6:coauthVersionLast="47" xr6:coauthVersionMax="47" xr10:uidLastSave="{00000000-0000-0000-0000-000000000000}"/>
  <workbookProtection workbookPassword="81D3" lockStructure="1"/>
  <bookViews>
    <workbookView xWindow="-120" yWindow="-120" windowWidth="29040" windowHeight="15720" xr2:uid="{00000000-000D-0000-FFFF-FFFF00000000}"/>
  </bookViews>
  <sheets>
    <sheet name="Deposit Cap Calcul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 l="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G9" i="1" l="1"/>
  <c r="I9" i="1" s="1"/>
  <c r="G10" i="1"/>
  <c r="I10" i="1" s="1"/>
  <c r="G11" i="1"/>
  <c r="I11" i="1" s="1"/>
  <c r="G12" i="1"/>
  <c r="I12" i="1" s="1"/>
  <c r="G13" i="1"/>
  <c r="I13" i="1" s="1"/>
  <c r="G14" i="1"/>
  <c r="I14" i="1" s="1"/>
  <c r="G15" i="1"/>
  <c r="I15" i="1" s="1"/>
  <c r="G16" i="1"/>
  <c r="I16" i="1" s="1"/>
  <c r="G17" i="1"/>
  <c r="I17" i="1" s="1"/>
  <c r="G18" i="1"/>
  <c r="I18" i="1" s="1"/>
  <c r="G19" i="1"/>
  <c r="I19" i="1" s="1"/>
  <c r="G20" i="1"/>
  <c r="I20" i="1" s="1"/>
  <c r="G21" i="1"/>
  <c r="I21" i="1" s="1"/>
  <c r="G22" i="1"/>
  <c r="I22" i="1" s="1"/>
  <c r="G23" i="1"/>
  <c r="I23" i="1" s="1"/>
  <c r="G24" i="1"/>
  <c r="I24" i="1" s="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48" i="1"/>
  <c r="I48" i="1" s="1"/>
  <c r="G49" i="1"/>
  <c r="I49" i="1" s="1"/>
  <c r="G50" i="1"/>
  <c r="I50" i="1" s="1"/>
  <c r="G51" i="1"/>
  <c r="I51" i="1" s="1"/>
  <c r="G52" i="1"/>
  <c r="I52" i="1" s="1"/>
  <c r="G53" i="1"/>
  <c r="I53" i="1" s="1"/>
  <c r="G54" i="1"/>
  <c r="I54" i="1" s="1"/>
  <c r="G55" i="1"/>
  <c r="I55" i="1" s="1"/>
  <c r="G56" i="1"/>
  <c r="I56" i="1" s="1"/>
  <c r="G57" i="1"/>
  <c r="I57" i="1" s="1"/>
  <c r="G58" i="1"/>
  <c r="I58" i="1" s="1"/>
  <c r="G59" i="1"/>
  <c r="I59" i="1" s="1"/>
  <c r="G60" i="1"/>
  <c r="I60" i="1" s="1"/>
  <c r="G61" i="1"/>
  <c r="I61" i="1" s="1"/>
  <c r="G62" i="1"/>
  <c r="I62" i="1" s="1"/>
  <c r="G63" i="1"/>
  <c r="I63" i="1" s="1"/>
  <c r="G64" i="1"/>
  <c r="I64" i="1" s="1"/>
  <c r="G65" i="1"/>
  <c r="I65" i="1" s="1"/>
  <c r="G66" i="1"/>
  <c r="I66" i="1" s="1"/>
  <c r="G67" i="1"/>
  <c r="I67" i="1" s="1"/>
  <c r="G68" i="1"/>
  <c r="I68" i="1" s="1"/>
  <c r="G69" i="1"/>
  <c r="I69" i="1" s="1"/>
  <c r="G70" i="1"/>
  <c r="I70" i="1" s="1"/>
  <c r="G71" i="1"/>
  <c r="I71" i="1" s="1"/>
  <c r="G72" i="1"/>
  <c r="I72" i="1" s="1"/>
  <c r="G73" i="1"/>
  <c r="I73" i="1" s="1"/>
  <c r="G74" i="1"/>
  <c r="I74" i="1" s="1"/>
  <c r="G75" i="1"/>
  <c r="I75" i="1" s="1"/>
  <c r="G76" i="1"/>
  <c r="I76" i="1" s="1"/>
  <c r="G77" i="1"/>
  <c r="I77" i="1" s="1"/>
  <c r="G78" i="1"/>
  <c r="I78" i="1" s="1"/>
  <c r="G79" i="1"/>
  <c r="I79" i="1" s="1"/>
  <c r="G80" i="1"/>
  <c r="I80" i="1" s="1"/>
  <c r="G81" i="1"/>
  <c r="I81" i="1" s="1"/>
  <c r="G82" i="1"/>
  <c r="I82" i="1" s="1"/>
  <c r="G83" i="1"/>
  <c r="I83" i="1" s="1"/>
  <c r="G84" i="1"/>
  <c r="I84" i="1" s="1"/>
  <c r="G85" i="1"/>
  <c r="I85" i="1" s="1"/>
  <c r="G86" i="1"/>
  <c r="I86" i="1" s="1"/>
  <c r="G87" i="1"/>
  <c r="I87" i="1" s="1"/>
  <c r="G88" i="1"/>
  <c r="I88" i="1" s="1"/>
  <c r="G89" i="1"/>
  <c r="I89" i="1" s="1"/>
  <c r="G90" i="1"/>
  <c r="I90" i="1" s="1"/>
  <c r="G91" i="1"/>
  <c r="I91" i="1" s="1"/>
  <c r="G92" i="1"/>
  <c r="I92" i="1" s="1"/>
  <c r="G93" i="1"/>
  <c r="I93" i="1" s="1"/>
  <c r="G94" i="1"/>
  <c r="I94" i="1" s="1"/>
  <c r="G95" i="1"/>
  <c r="I95" i="1" s="1"/>
  <c r="G96" i="1"/>
  <c r="I96" i="1" s="1"/>
  <c r="G97" i="1"/>
  <c r="I97" i="1" s="1"/>
  <c r="G98" i="1"/>
  <c r="I98" i="1" s="1"/>
  <c r="G99" i="1"/>
  <c r="I99" i="1" s="1"/>
  <c r="G100" i="1"/>
  <c r="I100" i="1" s="1"/>
  <c r="G101" i="1"/>
  <c r="I101" i="1" s="1"/>
  <c r="G102" i="1"/>
  <c r="I102" i="1" s="1"/>
  <c r="G103" i="1"/>
  <c r="I103" i="1" s="1"/>
  <c r="G104" i="1"/>
  <c r="I104" i="1" s="1"/>
  <c r="G105" i="1"/>
  <c r="I105" i="1" s="1"/>
  <c r="G106" i="1"/>
  <c r="I106" i="1" s="1"/>
  <c r="G107" i="1"/>
  <c r="I107" i="1" s="1"/>
  <c r="G108" i="1"/>
  <c r="I108" i="1" s="1"/>
  <c r="G109" i="1"/>
  <c r="I109" i="1" s="1"/>
  <c r="G110" i="1"/>
  <c r="I110" i="1" s="1"/>
  <c r="G111" i="1"/>
  <c r="I111" i="1" s="1"/>
  <c r="G112" i="1"/>
  <c r="I112" i="1" s="1"/>
  <c r="G113" i="1"/>
  <c r="I113" i="1" s="1"/>
  <c r="G114" i="1"/>
  <c r="I114" i="1" s="1"/>
  <c r="G115" i="1"/>
  <c r="I115" i="1" s="1"/>
  <c r="G116" i="1"/>
  <c r="I116" i="1" s="1"/>
  <c r="G117" i="1"/>
  <c r="I117" i="1" s="1"/>
  <c r="G118" i="1"/>
  <c r="I118" i="1" s="1"/>
  <c r="G119" i="1"/>
  <c r="I119" i="1" s="1"/>
  <c r="G120" i="1"/>
  <c r="I120" i="1" s="1"/>
  <c r="G121" i="1"/>
  <c r="I121" i="1" s="1"/>
  <c r="G122" i="1"/>
  <c r="I122" i="1" s="1"/>
  <c r="G123" i="1"/>
  <c r="I123" i="1" s="1"/>
  <c r="G124" i="1"/>
  <c r="I124" i="1" s="1"/>
  <c r="G125" i="1"/>
  <c r="I125" i="1" s="1"/>
  <c r="G126" i="1"/>
  <c r="I126" i="1" s="1"/>
  <c r="G127" i="1"/>
  <c r="I127" i="1" s="1"/>
  <c r="G128" i="1"/>
  <c r="I128" i="1" s="1"/>
  <c r="G129" i="1"/>
  <c r="I129" i="1" s="1"/>
  <c r="G130" i="1"/>
  <c r="I130" i="1" s="1"/>
  <c r="G131" i="1"/>
  <c r="I131" i="1" s="1"/>
  <c r="G132" i="1"/>
  <c r="I132" i="1" s="1"/>
  <c r="G133" i="1"/>
  <c r="I133" i="1" s="1"/>
  <c r="G134" i="1"/>
  <c r="I134" i="1" s="1"/>
  <c r="G135" i="1"/>
  <c r="I135" i="1" s="1"/>
  <c r="G136" i="1"/>
  <c r="I136" i="1" s="1"/>
  <c r="G137" i="1"/>
  <c r="I137" i="1" s="1"/>
  <c r="G138" i="1"/>
  <c r="I138" i="1" s="1"/>
  <c r="G139" i="1"/>
  <c r="I139" i="1" s="1"/>
  <c r="G140" i="1"/>
  <c r="I140" i="1" s="1"/>
  <c r="G141" i="1"/>
  <c r="I141" i="1" s="1"/>
  <c r="G142" i="1"/>
  <c r="I142" i="1" s="1"/>
  <c r="G143" i="1"/>
  <c r="I143" i="1" s="1"/>
  <c r="G144" i="1"/>
  <c r="I144" i="1" s="1"/>
  <c r="G145" i="1"/>
  <c r="I145" i="1" s="1"/>
  <c r="G146" i="1"/>
  <c r="I146" i="1" s="1"/>
  <c r="G147" i="1"/>
  <c r="I147" i="1" s="1"/>
  <c r="G148" i="1"/>
  <c r="I148" i="1" s="1"/>
  <c r="G149" i="1"/>
  <c r="I149" i="1" s="1"/>
  <c r="G150" i="1"/>
  <c r="I150" i="1" s="1"/>
  <c r="G151" i="1"/>
  <c r="I151" i="1" s="1"/>
  <c r="G152" i="1"/>
  <c r="I152" i="1" s="1"/>
  <c r="G153" i="1"/>
  <c r="I153" i="1" s="1"/>
  <c r="G154" i="1"/>
  <c r="I154" i="1" s="1"/>
  <c r="G155" i="1"/>
  <c r="I155" i="1" s="1"/>
  <c r="G156" i="1"/>
  <c r="I156" i="1" s="1"/>
  <c r="G157" i="1"/>
  <c r="I157" i="1" s="1"/>
  <c r="G158" i="1"/>
  <c r="I158" i="1" s="1"/>
  <c r="G159" i="1"/>
  <c r="I159" i="1" s="1"/>
  <c r="G160" i="1"/>
  <c r="I160" i="1" s="1"/>
  <c r="G161" i="1"/>
  <c r="I161" i="1" s="1"/>
  <c r="G162" i="1"/>
  <c r="I162" i="1" s="1"/>
  <c r="G163" i="1"/>
  <c r="I163" i="1" s="1"/>
  <c r="G164" i="1"/>
  <c r="I164" i="1" s="1"/>
  <c r="G165" i="1"/>
  <c r="I165" i="1" s="1"/>
  <c r="G166" i="1"/>
  <c r="I166" i="1" s="1"/>
  <c r="G167" i="1"/>
  <c r="I167" i="1" s="1"/>
  <c r="G168" i="1"/>
  <c r="I168" i="1" s="1"/>
  <c r="G169" i="1"/>
  <c r="I169" i="1" s="1"/>
  <c r="G170" i="1"/>
  <c r="I170" i="1" s="1"/>
  <c r="G171" i="1"/>
  <c r="I171" i="1" s="1"/>
  <c r="G172" i="1"/>
  <c r="I172" i="1" s="1"/>
  <c r="G173" i="1"/>
  <c r="I173" i="1" s="1"/>
  <c r="G174" i="1"/>
  <c r="I174" i="1" s="1"/>
  <c r="G175" i="1"/>
  <c r="I175" i="1" s="1"/>
  <c r="G176" i="1"/>
  <c r="I176" i="1" s="1"/>
  <c r="G177" i="1"/>
  <c r="I177" i="1" s="1"/>
  <c r="G178" i="1"/>
  <c r="I178" i="1" s="1"/>
  <c r="G179" i="1"/>
  <c r="I179" i="1" s="1"/>
  <c r="G180" i="1"/>
  <c r="I180" i="1" s="1"/>
  <c r="G181" i="1"/>
  <c r="I181" i="1" s="1"/>
  <c r="G182" i="1"/>
  <c r="I182" i="1" s="1"/>
  <c r="G183" i="1"/>
  <c r="I183" i="1" s="1"/>
  <c r="G184" i="1"/>
  <c r="I184" i="1" s="1"/>
  <c r="G185" i="1"/>
  <c r="I185" i="1" s="1"/>
  <c r="G186" i="1"/>
  <c r="I186" i="1" s="1"/>
  <c r="G187" i="1"/>
  <c r="I187" i="1" s="1"/>
  <c r="G188" i="1"/>
  <c r="I188" i="1" s="1"/>
  <c r="G189" i="1"/>
  <c r="I189" i="1" s="1"/>
  <c r="G190" i="1"/>
  <c r="I190" i="1" s="1"/>
  <c r="G191" i="1"/>
  <c r="I191" i="1" s="1"/>
  <c r="G192" i="1"/>
  <c r="I192" i="1" s="1"/>
  <c r="G193" i="1"/>
  <c r="I193" i="1" s="1"/>
  <c r="G194" i="1"/>
  <c r="I194" i="1" s="1"/>
  <c r="G195" i="1"/>
  <c r="I195" i="1" s="1"/>
  <c r="G196" i="1"/>
  <c r="I196" i="1" s="1"/>
  <c r="G197" i="1"/>
  <c r="I197" i="1" s="1"/>
  <c r="G198" i="1"/>
  <c r="I198" i="1" s="1"/>
  <c r="G199" i="1"/>
  <c r="I199" i="1" s="1"/>
  <c r="G200" i="1"/>
  <c r="I200" i="1" s="1"/>
  <c r="G201" i="1"/>
  <c r="I201" i="1" s="1"/>
  <c r="G202" i="1"/>
  <c r="I202" i="1" s="1"/>
  <c r="G203" i="1"/>
  <c r="I203" i="1" s="1"/>
  <c r="G204" i="1"/>
  <c r="I204" i="1" s="1"/>
  <c r="G205" i="1"/>
  <c r="I205" i="1" s="1"/>
  <c r="G206" i="1"/>
  <c r="I206" i="1" s="1"/>
  <c r="G207" i="1"/>
  <c r="I207" i="1" s="1"/>
  <c r="G208" i="1"/>
  <c r="I208" i="1" s="1"/>
  <c r="G209" i="1"/>
  <c r="I209" i="1" s="1"/>
  <c r="G210" i="1"/>
  <c r="I210" i="1" s="1"/>
  <c r="G211" i="1"/>
  <c r="I211" i="1" s="1"/>
  <c r="G212" i="1"/>
  <c r="I212" i="1" s="1"/>
  <c r="G213" i="1"/>
  <c r="I213" i="1" s="1"/>
  <c r="G214" i="1"/>
  <c r="I214" i="1" s="1"/>
  <c r="G215" i="1"/>
  <c r="I215" i="1" s="1"/>
  <c r="G216" i="1"/>
  <c r="I216" i="1" s="1"/>
  <c r="G217" i="1"/>
  <c r="I217" i="1" s="1"/>
  <c r="G218" i="1"/>
  <c r="I218" i="1" s="1"/>
  <c r="G219" i="1"/>
  <c r="I219" i="1" s="1"/>
  <c r="G220" i="1"/>
  <c r="I220" i="1" s="1"/>
  <c r="G221" i="1"/>
  <c r="I221" i="1" s="1"/>
  <c r="G222" i="1"/>
  <c r="I222" i="1" s="1"/>
  <c r="G223" i="1"/>
  <c r="I223" i="1" s="1"/>
  <c r="G224" i="1"/>
  <c r="I224" i="1" s="1"/>
  <c r="G225" i="1"/>
  <c r="I225" i="1" s="1"/>
  <c r="G226" i="1"/>
  <c r="I226" i="1" s="1"/>
  <c r="G227" i="1"/>
  <c r="I227" i="1" s="1"/>
  <c r="G228" i="1"/>
  <c r="I228" i="1" s="1"/>
  <c r="G229" i="1"/>
  <c r="I229" i="1" s="1"/>
  <c r="G230" i="1"/>
  <c r="I230" i="1" s="1"/>
  <c r="G231" i="1"/>
  <c r="I231" i="1" s="1"/>
  <c r="G232" i="1"/>
  <c r="I232" i="1" s="1"/>
  <c r="G233" i="1"/>
  <c r="I233" i="1" s="1"/>
  <c r="G234" i="1"/>
  <c r="I234" i="1" s="1"/>
  <c r="G235" i="1"/>
  <c r="I235" i="1" s="1"/>
  <c r="G236" i="1"/>
  <c r="I236" i="1" s="1"/>
  <c r="G237" i="1"/>
  <c r="I237" i="1" s="1"/>
  <c r="G238" i="1"/>
  <c r="I238" i="1" s="1"/>
  <c r="G239" i="1"/>
  <c r="I239" i="1" s="1"/>
  <c r="G240" i="1"/>
  <c r="I240" i="1" s="1"/>
  <c r="G241" i="1"/>
  <c r="I241" i="1" s="1"/>
  <c r="G242" i="1"/>
  <c r="I242" i="1" s="1"/>
  <c r="G243" i="1"/>
  <c r="I243" i="1" s="1"/>
  <c r="G244" i="1"/>
  <c r="I244" i="1" s="1"/>
  <c r="G245" i="1"/>
  <c r="I245" i="1" s="1"/>
  <c r="G246" i="1"/>
  <c r="I246" i="1" s="1"/>
  <c r="G247" i="1"/>
  <c r="I247" i="1" s="1"/>
  <c r="G248" i="1"/>
  <c r="I248" i="1" s="1"/>
  <c r="G249" i="1"/>
  <c r="I249" i="1" s="1"/>
  <c r="G250" i="1"/>
  <c r="I250" i="1" s="1"/>
  <c r="G251" i="1"/>
  <c r="I251" i="1" s="1"/>
  <c r="G252" i="1"/>
  <c r="I252" i="1" s="1"/>
  <c r="G253" i="1"/>
  <c r="I253" i="1" s="1"/>
  <c r="G254" i="1"/>
  <c r="I254" i="1" s="1"/>
  <c r="G255" i="1"/>
  <c r="I255" i="1" s="1"/>
  <c r="G256" i="1"/>
  <c r="I256" i="1" s="1"/>
  <c r="G257" i="1"/>
  <c r="I257" i="1" s="1"/>
  <c r="G258" i="1"/>
  <c r="I258" i="1" s="1"/>
  <c r="L9" i="1" l="1"/>
  <c r="N9" i="1" s="1"/>
  <c r="L10" i="1"/>
  <c r="M10" i="1" s="1"/>
  <c r="L11" i="1"/>
  <c r="L12" i="1"/>
  <c r="N12" i="1" s="1"/>
  <c r="L13" i="1"/>
  <c r="M13" i="1" s="1"/>
  <c r="L14" i="1"/>
  <c r="N14" i="1" s="1"/>
  <c r="L15" i="1"/>
  <c r="N15" i="1" s="1"/>
  <c r="L16" i="1"/>
  <c r="N16" i="1" s="1"/>
  <c r="L17" i="1"/>
  <c r="N17" i="1" s="1"/>
  <c r="L18" i="1"/>
  <c r="M18" i="1" s="1"/>
  <c r="L19" i="1"/>
  <c r="M19" i="1" s="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M15" i="1" l="1"/>
  <c r="M14" i="1"/>
  <c r="N19" i="1"/>
  <c r="N13" i="1"/>
  <c r="M16" i="1"/>
  <c r="M17" i="1"/>
  <c r="M12" i="1"/>
  <c r="N18" i="1"/>
  <c r="M9" i="1"/>
  <c r="N11" i="1"/>
  <c r="N10" i="1"/>
  <c r="M11" i="1"/>
  <c r="H9" i="1"/>
  <c r="H10" i="1"/>
  <c r="H11" i="1"/>
  <c r="H12" i="1"/>
  <c r="H13"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14" i="1" l="1"/>
  <c r="J13"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9" i="1"/>
  <c r="J110" i="1"/>
  <c r="J111" i="1"/>
  <c r="J112" i="1"/>
  <c r="J113" i="1"/>
  <c r="J114" i="1"/>
  <c r="J115" i="1"/>
  <c r="J117" i="1"/>
  <c r="J118" i="1"/>
  <c r="J119" i="1"/>
  <c r="J120" i="1"/>
  <c r="J121" i="1"/>
  <c r="J122" i="1"/>
  <c r="J123" i="1"/>
  <c r="J124" i="1"/>
  <c r="J125" i="1"/>
  <c r="J126" i="1"/>
  <c r="J127" i="1"/>
  <c r="J128" i="1"/>
  <c r="J129" i="1"/>
  <c r="J130" i="1"/>
  <c r="J131" i="1"/>
  <c r="J132" i="1"/>
  <c r="J133" i="1"/>
  <c r="J134" i="1"/>
  <c r="J135" i="1"/>
  <c r="J136" i="1"/>
  <c r="J137" i="1"/>
  <c r="J138" i="1"/>
  <c r="J139" i="1"/>
  <c r="J141" i="1"/>
  <c r="J142" i="1"/>
  <c r="J143" i="1"/>
  <c r="J144" i="1"/>
  <c r="J145" i="1"/>
  <c r="J146" i="1"/>
  <c r="J147" i="1"/>
  <c r="J149" i="1"/>
  <c r="J150" i="1"/>
  <c r="J151" i="1"/>
  <c r="J152" i="1"/>
  <c r="J153" i="1"/>
  <c r="J154" i="1"/>
  <c r="J155" i="1"/>
  <c r="J156" i="1"/>
  <c r="J157" i="1"/>
  <c r="J158" i="1"/>
  <c r="J159" i="1"/>
  <c r="J160" i="1"/>
  <c r="J161" i="1"/>
  <c r="J162" i="1"/>
  <c r="J163" i="1"/>
  <c r="J164" i="1"/>
  <c r="J165" i="1"/>
  <c r="J166" i="1"/>
  <c r="J167" i="1"/>
  <c r="J168" i="1"/>
  <c r="J169" i="1"/>
  <c r="J170" i="1"/>
  <c r="J171" i="1"/>
  <c r="J173" i="1"/>
  <c r="J174" i="1"/>
  <c r="J175" i="1"/>
  <c r="J176" i="1"/>
  <c r="J177" i="1"/>
  <c r="J178" i="1"/>
  <c r="J179" i="1"/>
  <c r="J181" i="1"/>
  <c r="J182" i="1"/>
  <c r="J183" i="1"/>
  <c r="J184" i="1"/>
  <c r="J185" i="1"/>
  <c r="J186" i="1"/>
  <c r="J187" i="1"/>
  <c r="J188" i="1"/>
  <c r="J189" i="1"/>
  <c r="J190" i="1"/>
  <c r="J191" i="1"/>
  <c r="J192" i="1"/>
  <c r="J193" i="1"/>
  <c r="J194" i="1"/>
  <c r="J195" i="1"/>
  <c r="J196" i="1"/>
  <c r="J197" i="1"/>
  <c r="J198" i="1"/>
  <c r="J199" i="1"/>
  <c r="J200" i="1"/>
  <c r="J201" i="1"/>
  <c r="J202" i="1"/>
  <c r="J203" i="1"/>
  <c r="J205" i="1"/>
  <c r="J206" i="1"/>
  <c r="J207" i="1"/>
  <c r="J208" i="1"/>
  <c r="J209" i="1"/>
  <c r="J210" i="1"/>
  <c r="J211" i="1"/>
  <c r="J213" i="1"/>
  <c r="J214" i="1"/>
  <c r="J215" i="1"/>
  <c r="J216" i="1"/>
  <c r="J217" i="1"/>
  <c r="J218" i="1"/>
  <c r="J219" i="1"/>
  <c r="J220" i="1"/>
  <c r="J221" i="1"/>
  <c r="J222" i="1"/>
  <c r="J223" i="1"/>
  <c r="J224" i="1"/>
  <c r="J225" i="1"/>
  <c r="J226" i="1"/>
  <c r="J227" i="1"/>
  <c r="J228" i="1"/>
  <c r="J229" i="1"/>
  <c r="J230" i="1"/>
  <c r="J231" i="1"/>
  <c r="J232" i="1"/>
  <c r="J233" i="1"/>
  <c r="J234" i="1"/>
  <c r="J235" i="1"/>
  <c r="J237" i="1"/>
  <c r="J238" i="1"/>
  <c r="J239" i="1"/>
  <c r="J240" i="1"/>
  <c r="J241" i="1"/>
  <c r="J242" i="1"/>
  <c r="J243" i="1"/>
  <c r="J245" i="1"/>
  <c r="J246" i="1"/>
  <c r="J247" i="1"/>
  <c r="J248" i="1"/>
  <c r="J249" i="1"/>
  <c r="J250" i="1"/>
  <c r="J251" i="1"/>
  <c r="J252" i="1"/>
  <c r="J253" i="1"/>
  <c r="J254" i="1"/>
  <c r="J255" i="1"/>
  <c r="J256" i="1"/>
  <c r="J257" i="1"/>
  <c r="J258" i="1"/>
  <c r="J14" i="1" l="1"/>
  <c r="J9" i="1"/>
  <c r="J12" i="1"/>
  <c r="J10" i="1"/>
  <c r="J11" i="1"/>
  <c r="J148" i="1"/>
  <c r="J180" i="1"/>
  <c r="J244" i="1"/>
  <c r="J116" i="1"/>
  <c r="J212" i="1"/>
  <c r="J236" i="1"/>
  <c r="J204" i="1"/>
  <c r="J172" i="1"/>
  <c r="J140" i="1"/>
  <c r="J108" i="1"/>
</calcChain>
</file>

<file path=xl/sharedStrings.xml><?xml version="1.0" encoding="utf-8"?>
<sst xmlns="http://schemas.openxmlformats.org/spreadsheetml/2006/main" count="17" uniqueCount="17">
  <si>
    <t>Use this tool to check which of your deposits are above the deposit cap compliance threshold, 
and to tell us which ones you want to reduce and by how much</t>
  </si>
  <si>
    <r>
      <rPr>
        <b/>
        <sz val="10"/>
        <color theme="1"/>
        <rFont val="Verdana"/>
        <family val="2"/>
      </rPr>
      <t>Cap compliance thresholds</t>
    </r>
    <r>
      <rPr>
        <sz val="10"/>
        <color theme="1"/>
        <rFont val="Verdana"/>
        <family val="2"/>
      </rPr>
      <t xml:space="preserve">
Annual rent up to £50,000 per year – equivalent to a maximum of five weeks rent
Annual rent £50,000 or more per year – equivalent to a maximum of six weeks rent
</t>
    </r>
  </si>
  <si>
    <t xml:space="preserve">Please ensure the data you enter into this form is accurate. Letting agents and landlords must ensure all information we hold for their Tenancies and Deposits is up to date and factually correct. We do not accept liability for losses not arising from our negligence, wilful default or fraud. </t>
  </si>
  <si>
    <t xml:space="preserve">- In the boxes below, record your Agent or Landlord ID, and the email address that's currently registered to your account
- Fill in the fields using one line for each deposit you want to check
- The form will calculate the information based on the information you input, including how much you should repay to the tenant for the deposit to be compliant
- Fill in the amount you want to repay to the tenant – this can be more than the amount suggested for the deposit to be compliant 
- If you want us to repay the tenant, save the form and send it to depositcap@depositprotection.com
- We'll automatically update all the deposits on your list that we hold, and send a cheque for the amount you’ve specified to the first named tenant on the tenancy
</t>
  </si>
  <si>
    <t>Agent/Landlord ID:</t>
  </si>
  <si>
    <t>Registered Email Address</t>
  </si>
  <si>
    <t>Deposit ID</t>
  </si>
  <si>
    <t>Property Address</t>
  </si>
  <si>
    <t>Current deposit value</t>
  </si>
  <si>
    <t>Current rental payment amount</t>
  </si>
  <si>
    <t>Rental period</t>
  </si>
  <si>
    <t>Annual rent value</t>
  </si>
  <si>
    <t>Number of weeks deposit you can hold</t>
  </si>
  <si>
    <t>Maximum value of deposit you can hold</t>
  </si>
  <si>
    <t>Amount of current deposit above cap</t>
  </si>
  <si>
    <t>Amount you want to repay to tenant</t>
  </si>
  <si>
    <t>New deposit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</si>
</sst>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0"/>
      <color theme="1"/>
      <name val="Verdana"/>
      <family val="2"/>
    </font>
    <font>
      <b/>
      <sz val="10"/>
      <color theme="1"/>
      <name val="Verdana"/>
      <family val="2"/>
    </font>
    <font>
      <b/>
      <sz val="10"/>
      <color rgb="FF6B8F00"/>
      <name val="Verdana"/>
      <family val="2"/>
    </font>
    <font>
      <sz val="10"/>
      <color theme="0"/>
      <name val="Verdana"/>
      <family val="2"/>
    </font>
    <font>
      <sz val="10"/>
      <color theme="1" tint="0.249977111117893"/>
      <name val="Verdana"/>
      <family val="2"/>
    </font>
    <font>
      <b/>
      <sz val="10"/>
      <color theme="1" tint="0.34998626667073579"/>
      <name val="Verdana"/>
      <family val="2"/>
    </font>
    <font>
      <sz val="10"/>
      <color theme="1" tint="0.34998626667073579"/>
      <name val="Verdana"/>
      <family val="2"/>
    </font>
    <font>
      <b/>
      <sz val="14"/>
      <color rgb="FF82C341"/>
      <name val="Verdana"/>
      <family val="2"/>
    </font>
    <font>
      <b/>
      <sz val="11"/>
      <color rgb="FFFF0000"/>
      <name val="Verdana"/>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82C341"/>
        <bgColor indexed="64"/>
      </patternFill>
    </fill>
  </fills>
  <borders count="5">
    <border>
      <left/>
      <right/>
      <top/>
      <bottom/>
      <diagonal/>
    </border>
    <border>
      <left style="medium">
        <color rgb="FF82C341"/>
      </left>
      <right style="medium">
        <color rgb="FF82C341"/>
      </right>
      <top style="medium">
        <color rgb="FF82C341"/>
      </top>
      <bottom style="medium">
        <color rgb="FF82C341"/>
      </bottom>
      <diagonal/>
    </border>
    <border>
      <left style="medium">
        <color rgb="FF82C341"/>
      </left>
      <right/>
      <top style="medium">
        <color rgb="FF82C341"/>
      </top>
      <bottom style="medium">
        <color rgb="FF82C341"/>
      </bottom>
      <diagonal/>
    </border>
    <border>
      <left/>
      <right/>
      <top style="medium">
        <color rgb="FF82C341"/>
      </top>
      <bottom style="medium">
        <color rgb="FF82C341"/>
      </bottom>
      <diagonal/>
    </border>
    <border>
      <left/>
      <right style="medium">
        <color rgb="FF82C341"/>
      </right>
      <top style="medium">
        <color rgb="FF82C341"/>
      </top>
      <bottom style="medium">
        <color rgb="FF82C341"/>
      </bottom>
      <diagonal/>
    </border>
  </borders>
  <cellStyleXfs count="2">
    <xf numFmtId="0" fontId="0" fillId="0" borderId="0"/>
    <xf numFmtId="0" fontId="10" fillId="0" borderId="0" applyNumberFormat="0" applyFill="0" applyBorder="0" applyAlignment="0" applyProtection="0"/>
  </cellStyleXfs>
  <cellXfs count="27">
    <xf numFmtId="0" fontId="0" fillId="0" borderId="0" xfId="0"/>
    <xf numFmtId="0" fontId="1" fillId="2" borderId="0" xfId="0" applyFont="1" applyFill="1"/>
    <xf numFmtId="44" fontId="1" fillId="0" borderId="0" xfId="0" applyNumberFormat="1" applyFont="1" applyProtection="1">
      <protection locked="0"/>
    </xf>
    <xf numFmtId="44" fontId="1" fillId="3" borderId="0" xfId="0" applyNumberFormat="1" applyFont="1" applyFill="1" applyProtection="1">
      <protection hidden="1"/>
    </xf>
    <xf numFmtId="0" fontId="4" fillId="2" borderId="0" xfId="0" applyFont="1" applyFill="1"/>
    <xf numFmtId="44" fontId="1" fillId="2" borderId="0" xfId="0" applyNumberFormat="1" applyFont="1" applyFill="1"/>
    <xf numFmtId="0" fontId="3" fillId="2" borderId="0" xfId="0" applyFont="1" applyFill="1" applyAlignment="1">
      <alignment horizontal="center" vertical="center"/>
    </xf>
    <xf numFmtId="0" fontId="1" fillId="2" borderId="0" xfId="0" applyFont="1" applyFill="1" applyAlignment="1">
      <alignment wrapText="1"/>
    </xf>
    <xf numFmtId="0" fontId="1" fillId="4"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0" fillId="2" borderId="0" xfId="1" applyFill="1"/>
    <xf numFmtId="0" fontId="1" fillId="0" borderId="0" xfId="0" applyFont="1" applyAlignment="1" applyProtection="1">
      <alignment wrapText="1"/>
      <protection locked="0"/>
    </xf>
    <xf numFmtId="44" fontId="1" fillId="3" borderId="0" xfId="0" applyNumberFormat="1" applyFont="1" applyFill="1" applyAlignment="1">
      <alignment horizontal="center" vertical="center"/>
    </xf>
    <xf numFmtId="44" fontId="1" fillId="3" borderId="0" xfId="0" applyNumberFormat="1" applyFont="1" applyFill="1"/>
    <xf numFmtId="0" fontId="7" fillId="2" borderId="1" xfId="0" applyFont="1" applyFill="1" applyBorder="1" applyAlignment="1" applyProtection="1">
      <alignment horizontal="left" vertical="center"/>
      <protection locked="0"/>
    </xf>
    <xf numFmtId="0" fontId="6" fillId="2" borderId="0" xfId="0" applyFont="1" applyFill="1" applyAlignment="1">
      <alignment horizontal="center" vertical="center" wrapText="1"/>
    </xf>
    <xf numFmtId="0" fontId="1" fillId="0" borderId="0" xfId="0" applyFont="1" applyAlignment="1" applyProtection="1">
      <alignment horizontal="center"/>
      <protection locked="0"/>
    </xf>
    <xf numFmtId="0" fontId="1" fillId="2" borderId="0" xfId="0" applyFont="1" applyFill="1" applyAlignment="1">
      <alignment horizontal="center"/>
    </xf>
    <xf numFmtId="0" fontId="5" fillId="2" borderId="0" xfId="0" quotePrefix="1" applyFont="1" applyFill="1" applyAlignment="1">
      <alignment horizontal="left" vertical="top" wrapText="1"/>
    </xf>
    <xf numFmtId="0" fontId="1" fillId="0" borderId="0" xfId="0" applyFont="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top" wrapText="1"/>
    </xf>
    <xf numFmtId="0" fontId="6" fillId="2" borderId="0" xfId="0" applyFont="1" applyFill="1" applyAlignment="1">
      <alignment horizontal="center" vertical="center" wrapText="1"/>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cellXfs>
  <cellStyles count="2">
    <cellStyle name="Hyperlink" xfId="1" builtinId="8"/>
    <cellStyle name="Normal" xfId="0" builtinId="0"/>
  </cellStyles>
  <dxfs count="16">
    <dxf>
      <font>
        <b/>
        <i val="0"/>
        <color theme="5"/>
      </font>
    </dxf>
    <dxf>
      <font>
        <b/>
        <i val="0"/>
        <color theme="0"/>
      </font>
      <fill>
        <patternFill>
          <bgColor rgb="FFFF0000"/>
        </patternFill>
      </fill>
    </dxf>
    <dxf>
      <font>
        <color rgb="FF9C0006"/>
      </font>
      <fill>
        <patternFill>
          <bgColor rgb="FFFFC7CE"/>
        </patternFill>
      </fill>
    </dxf>
    <dxf>
      <font>
        <strike val="0"/>
        <outline val="0"/>
        <shadow val="0"/>
        <u val="none"/>
        <vertAlign val="baseline"/>
        <sz val="10"/>
        <name val="Verdana"/>
        <scheme val="none"/>
      </font>
      <numFmt numFmtId="34" formatCode="_-&quot;£&quot;* #,##0.00_-;\-&quot;£&quot;* #,##0.00_-;_-&quot;£&quot;* &quot;-&quot;??_-;_-@_-"/>
      <fill>
        <patternFill patternType="solid">
          <fgColor indexed="64"/>
          <bgColor theme="0" tint="-0.14999847407452621"/>
        </patternFill>
      </fill>
      <protection locked="1" hidden="1"/>
    </dxf>
    <dxf>
      <font>
        <strike val="0"/>
        <outline val="0"/>
        <shadow val="0"/>
        <u val="none"/>
        <vertAlign val="baseline"/>
        <sz val="10"/>
        <name val="Verdana"/>
        <scheme val="none"/>
      </font>
      <numFmt numFmtId="34" formatCode="_-&quot;£&quot;* #,##0.00_-;\-&quot;£&quot;* #,##0.00_-;_-&quot;£&quot;* &quot;-&quot;??_-;_-@_-"/>
      <protection locked="0" hidden="0"/>
    </dxf>
    <dxf>
      <font>
        <strike val="0"/>
        <outline val="0"/>
        <shadow val="0"/>
        <u val="none"/>
        <vertAlign val="baseline"/>
        <sz val="10"/>
        <name val="Verdana"/>
        <scheme val="none"/>
      </font>
      <numFmt numFmtId="34" formatCode="_-&quot;£&quot;* #,##0.00_-;\-&quot;£&quot;* #,##0.00_-;_-&quot;£&quot;* &quot;-&quot;??_-;_-@_-"/>
      <fill>
        <patternFill patternType="solid">
          <fgColor indexed="64"/>
          <bgColor theme="0" tint="-0.14999847407452621"/>
        </patternFill>
      </fill>
      <protection locked="1" hidden="0"/>
    </dxf>
    <dxf>
      <font>
        <strike val="0"/>
        <outline val="0"/>
        <shadow val="0"/>
        <u val="none"/>
        <vertAlign val="baseline"/>
        <sz val="10"/>
        <name val="Verdana"/>
        <scheme val="none"/>
      </font>
      <numFmt numFmtId="34" formatCode="_-&quot;£&quot;* #,##0.00_-;\-&quot;£&quot;* #,##0.00_-;_-&quot;£&quot;* &quot;-&quot;??_-;_-@_-"/>
      <fill>
        <patternFill patternType="solid">
          <fgColor indexed="64"/>
          <bgColor theme="0" tint="-0.14999847407452621"/>
        </patternFill>
      </fill>
      <protection locked="1" hidden="0"/>
    </dxf>
    <dxf>
      <font>
        <b val="0"/>
        <i val="0"/>
        <strike val="0"/>
        <condense val="0"/>
        <extend val="0"/>
        <outline val="0"/>
        <shadow val="0"/>
        <u val="none"/>
        <vertAlign val="baseline"/>
        <sz val="10"/>
        <color theme="1"/>
        <name val="Verdana"/>
        <scheme val="none"/>
      </font>
      <numFmt numFmtId="34" formatCode="_-&quot;£&quot;* #,##0.00_-;\-&quot;£&quot;* #,##0.00_-;_-&quot;£&quot;* &quot;-&quot;??_-;_-@_-"/>
      <fill>
        <patternFill patternType="solid">
          <fgColor indexed="64"/>
          <bgColor theme="0" tint="-0.1499984740745262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0"/>
        <color theme="1"/>
        <name val="Verdana"/>
        <scheme val="none"/>
      </font>
      <numFmt numFmtId="34" formatCode="_-&quot;£&quot;* #,##0.00_-;\-&quot;£&quot;* #,##0.00_-;_-&quot;£&quot;* &quot;-&quot;??_-;_-@_-"/>
      <fill>
        <patternFill patternType="solid">
          <fgColor indexed="64"/>
          <bgColor theme="0" tint="-0.14999847407452621"/>
        </patternFill>
      </fill>
      <alignment horizontal="center" vertical="center" textRotation="0" indent="0" justifyLastLine="0" shrinkToFit="0" readingOrder="0"/>
      <protection locked="1" hidden="0"/>
    </dxf>
    <dxf>
      <font>
        <strike val="0"/>
        <outline val="0"/>
        <shadow val="0"/>
        <u val="none"/>
        <vertAlign val="baseline"/>
        <sz val="10"/>
        <name val="Verdana"/>
        <scheme val="none"/>
      </font>
      <numFmt numFmtId="34" formatCode="_-&quot;£&quot;* #,##0.00_-;\-&quot;£&quot;* #,##0.00_-;_-&quot;£&quot;* &quot;-&quot;??_-;_-@_-"/>
      <protection locked="0" hidden="0"/>
    </dxf>
    <dxf>
      <font>
        <strike val="0"/>
        <outline val="0"/>
        <shadow val="0"/>
        <u val="none"/>
        <vertAlign val="baseline"/>
        <sz val="10"/>
        <name val="Verdana"/>
        <scheme val="none"/>
      </font>
      <numFmt numFmtId="34" formatCode="_-&quot;£&quot;* #,##0.00_-;\-&quot;£&quot;* #,##0.00_-;_-&quot;£&quot;* &quot;-&quot;??_-;_-@_-"/>
      <protection locked="0" hidden="0"/>
    </dxf>
    <dxf>
      <font>
        <strike val="0"/>
        <outline val="0"/>
        <shadow val="0"/>
        <u val="none"/>
        <vertAlign val="baseline"/>
        <sz val="10"/>
        <name val="Verdana"/>
        <scheme val="none"/>
      </font>
      <numFmt numFmtId="34" formatCode="_-&quot;£&quot;* #,##0.00_-;\-&quot;£&quot;* #,##0.00_-;_-&quot;£&quot;* &quot;-&quot;??_-;_-@_-"/>
      <protection locked="0" hidden="0"/>
    </dxf>
    <dxf>
      <font>
        <strike val="0"/>
        <outline val="0"/>
        <shadow val="0"/>
        <u val="none"/>
        <vertAlign val="baseline"/>
        <sz val="10"/>
        <name val="Verdana"/>
        <scheme val="none"/>
      </font>
      <alignment horizontal="general" vertical="bottom" textRotation="0" wrapText="1" indent="0" justifyLastLine="0" shrinkToFit="0" readingOrder="0"/>
      <protection locked="0" hidden="0"/>
    </dxf>
    <dxf>
      <font>
        <strike val="0"/>
        <outline val="0"/>
        <shadow val="0"/>
        <u val="none"/>
        <vertAlign val="baseline"/>
        <sz val="10"/>
        <name val="Verdana"/>
        <scheme val="none"/>
      </font>
      <alignment horizontal="center" textRotation="0" indent="0" justifyLastLine="0" shrinkToFit="0" readingOrder="0"/>
      <protection locked="0" hidden="0"/>
    </dxf>
    <dxf>
      <font>
        <strike val="0"/>
        <outline val="0"/>
        <shadow val="0"/>
        <u val="none"/>
        <vertAlign val="baseline"/>
        <sz val="10"/>
        <name val="Verdana"/>
        <scheme val="none"/>
      </font>
    </dxf>
    <dxf>
      <font>
        <strike val="0"/>
        <outline val="0"/>
        <shadow val="0"/>
        <u val="none"/>
        <vertAlign val="baseline"/>
        <sz val="10"/>
        <name val="Verdana"/>
        <scheme val="none"/>
      </font>
      <fill>
        <patternFill patternType="solid">
          <fgColor indexed="64"/>
          <bgColor rgb="FF82C341"/>
        </patternFill>
      </fill>
      <alignment horizontal="center" vertical="center" textRotation="0" wrapText="1" indent="0" justifyLastLine="0" shrinkToFit="0" readingOrder="0"/>
    </dxf>
  </dxfs>
  <tableStyles count="0" defaultTableStyle="TableStyleMedium2" defaultPivotStyle="PivotStyleLight16"/>
  <colors>
    <mruColors>
      <color rgb="FF82C3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1</xdr:row>
      <xdr:rowOff>66675</xdr:rowOff>
    </xdr:from>
    <xdr:to>
      <xdr:col>12</xdr:col>
      <xdr:colOff>114300</xdr:colOff>
      <xdr:row>2</xdr:row>
      <xdr:rowOff>733425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96850" y="66675"/>
          <a:ext cx="1219200" cy="1219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8:L258" totalsRowShown="0" headerRowDxfId="15" dataDxfId="14">
  <autoFilter ref="B8:L258" xr:uid="{00000000-0009-0000-0100-000001000000}"/>
  <tableColumns count="11">
    <tableColumn id="1" xr3:uid="{00000000-0010-0000-0000-000001000000}" name="Deposit ID" dataDxfId="13"/>
    <tableColumn id="8" xr3:uid="{00000000-0010-0000-0000-000008000000}" name="Property Address" dataDxfId="12"/>
    <tableColumn id="2" xr3:uid="{00000000-0010-0000-0000-000002000000}" name="Current deposit value" dataDxfId="11"/>
    <tableColumn id="6" xr3:uid="{00000000-0010-0000-0000-000006000000}" name="Current rental payment amount" dataDxfId="10"/>
    <tableColumn id="7" xr3:uid="{00000000-0010-0000-0000-000007000000}" name="Rental period" dataDxfId="9"/>
    <tableColumn id="5" xr3:uid="{00000000-0010-0000-0000-000005000000}" name="Annual rent value" dataDxfId="8">
      <calculatedColumnFormula>IF(Table1[[#This Row],[Rental period]]="Monthly",Table1[[#This Row],[Current rental payment amount]]*12,
IF(Table1[[#This Row],[Rental period]]="Weekly",Table1[[#This Row],[Current rental payment amount]]*52,
IF(Table1[[#This Row],[Rental period]]="Four Weekly",(Table1[[#This Row],[Current rental payment amount]]/4)*52,"")))</calculatedColumnFormula>
    </tableColumn>
    <tableColumn id="13" xr3:uid="{00000000-0010-0000-0000-00000D000000}" name="Number of weeks deposit you can hold" dataDxfId="7">
      <calculatedColumnFormula>IF(Table1[[#This Row],[Annual rent value]]="",
"",
IF(Table1[[#This Row],[Annual rent value]]&lt;50000,
"5 weeks",
"6 weeks"))</calculatedColumnFormula>
    </tableColumn>
    <tableColumn id="10" xr3:uid="{00000000-0010-0000-0000-00000A000000}" name="Maximum value of deposit you can hold" dataDxfId="6">
      <calculatedColumnFormula>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calculatedColumnFormula>
    </tableColumn>
    <tableColumn id="9" xr3:uid="{00000000-0010-0000-0000-000009000000}" name="Amount of current deposit above cap" dataDxfId="5">
      <calculatedColumnFormula>IFERROR(IF(Table1[[#This Row],[Current deposit value]]-Table1[[#This Row],[Maximum value of deposit you can hold]]&lt;0,
0,
Table1[[#This Row],[Current deposit value]]-Table1[[#This Row],[Maximum value of deposit you can hold]]),"")</calculatedColumnFormula>
    </tableColumn>
    <tableColumn id="3" xr3:uid="{00000000-0010-0000-0000-000003000000}" name="Amount you want to repay to tenant" dataDxfId="4"/>
    <tableColumn id="4" xr3:uid="{00000000-0010-0000-0000-000004000000}" name="New deposit value" dataDxfId="3">
      <calculatedColumnFormula>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N258"/>
  <sheetViews>
    <sheetView showRowColHeaders="0" tabSelected="1" topLeftCell="A3" zoomScaleNormal="100" workbookViewId="0">
      <selection activeCell="C9" sqref="C9"/>
    </sheetView>
  </sheetViews>
  <sheetFormatPr defaultColWidth="9.140625" defaultRowHeight="12.75" x14ac:dyDescent="0.2"/>
  <cols>
    <col min="1" max="1" width="1.85546875" style="1" customWidth="1"/>
    <col min="2" max="2" width="21.7109375" style="18" customWidth="1"/>
    <col min="3" max="3" width="43.42578125" style="1" customWidth="1"/>
    <col min="4" max="12" width="16.7109375" style="1" customWidth="1"/>
    <col min="13" max="13" width="2.28515625" style="1" customWidth="1"/>
    <col min="14" max="14" width="62.28515625" style="1" customWidth="1"/>
    <col min="15" max="16384" width="9.140625" style="1"/>
  </cols>
  <sheetData>
    <row r="2" spans="2:14" ht="43.5" customHeight="1" x14ac:dyDescent="0.2">
      <c r="B2" s="21" t="s">
        <v>0</v>
      </c>
      <c r="C2" s="21"/>
      <c r="D2" s="21"/>
      <c r="E2" s="21"/>
      <c r="F2" s="21"/>
      <c r="G2" s="21"/>
      <c r="H2" s="21"/>
      <c r="I2" s="21"/>
      <c r="J2" s="21"/>
      <c r="K2" s="21"/>
      <c r="L2" s="6"/>
      <c r="M2" s="6"/>
    </row>
    <row r="3" spans="2:14" ht="67.5" customHeight="1" x14ac:dyDescent="0.2">
      <c r="B3" s="20" t="s">
        <v>1</v>
      </c>
      <c r="C3" s="20"/>
      <c r="D3" s="20"/>
      <c r="E3" s="20"/>
      <c r="F3" s="20"/>
      <c r="G3" s="20"/>
      <c r="H3" s="20"/>
      <c r="I3" s="20"/>
      <c r="J3" s="20"/>
      <c r="K3" s="20"/>
      <c r="L3" s="6"/>
      <c r="M3" s="6"/>
    </row>
    <row r="4" spans="2:14" ht="33" customHeight="1" x14ac:dyDescent="0.2">
      <c r="B4" s="22" t="s">
        <v>2</v>
      </c>
      <c r="C4" s="22"/>
      <c r="D4" s="22"/>
      <c r="E4" s="22"/>
      <c r="F4" s="22"/>
      <c r="G4" s="22"/>
      <c r="H4" s="22"/>
      <c r="I4" s="22"/>
      <c r="J4" s="22"/>
      <c r="K4" s="22"/>
      <c r="L4" s="22"/>
      <c r="M4" s="6"/>
    </row>
    <row r="5" spans="2:14" ht="82.5" customHeight="1" thickBot="1" x14ac:dyDescent="0.3">
      <c r="B5" s="19" t="s">
        <v>3</v>
      </c>
      <c r="C5" s="19"/>
      <c r="D5" s="19"/>
      <c r="E5" s="19"/>
      <c r="F5" s="19"/>
      <c r="G5" s="19"/>
      <c r="H5" s="19"/>
      <c r="I5" s="19"/>
      <c r="J5" s="19"/>
      <c r="K5" s="19"/>
      <c r="L5" s="19"/>
      <c r="M5" s="9"/>
      <c r="N5" s="11"/>
    </row>
    <row r="6" spans="2:14" ht="15.75" customHeight="1" thickBot="1" x14ac:dyDescent="0.25">
      <c r="B6" s="16" t="s">
        <v>4</v>
      </c>
      <c r="C6" s="15"/>
      <c r="D6" s="9"/>
      <c r="E6" s="23" t="s">
        <v>5</v>
      </c>
      <c r="F6" s="23"/>
      <c r="G6" s="24"/>
      <c r="H6" s="25"/>
      <c r="I6" s="25"/>
      <c r="J6" s="25"/>
      <c r="K6" s="26"/>
      <c r="L6" s="9"/>
      <c r="M6" s="9"/>
    </row>
    <row r="7" spans="2:14" ht="15.75" customHeight="1" x14ac:dyDescent="0.2">
      <c r="B7" s="10"/>
      <c r="C7" s="9"/>
      <c r="D7" s="9"/>
      <c r="E7" s="9"/>
      <c r="F7" s="9"/>
      <c r="G7" s="9"/>
      <c r="H7" s="9"/>
      <c r="I7" s="9"/>
      <c r="J7" s="9"/>
      <c r="K7" s="9"/>
      <c r="L7" s="9"/>
      <c r="M7" s="9"/>
    </row>
    <row r="8" spans="2:14" s="7" customFormat="1" ht="38.25" x14ac:dyDescent="0.2">
      <c r="B8" s="8" t="s">
        <v>6</v>
      </c>
      <c r="C8" s="8" t="s">
        <v>7</v>
      </c>
      <c r="D8" s="8" t="s">
        <v>8</v>
      </c>
      <c r="E8" s="8" t="s">
        <v>9</v>
      </c>
      <c r="F8" s="8" t="s">
        <v>10</v>
      </c>
      <c r="G8" s="8" t="s">
        <v>11</v>
      </c>
      <c r="H8" s="8" t="s">
        <v>12</v>
      </c>
      <c r="I8" s="8" t="s">
        <v>13</v>
      </c>
      <c r="J8" s="8" t="s">
        <v>14</v>
      </c>
      <c r="K8" s="8" t="s">
        <v>15</v>
      </c>
      <c r="L8" s="8" t="s">
        <v>16</v>
      </c>
    </row>
    <row r="9" spans="2:14" x14ac:dyDescent="0.2">
      <c r="B9" s="17"/>
      <c r="C9" s="12"/>
      <c r="D9" s="2"/>
      <c r="E9" s="2"/>
      <c r="F9" s="2"/>
      <c r="G9" s="13" t="str">
        <f>IF(Table1[[#This Row],[Rental period]]="Monthly",Table1[[#This Row],[Current rental payment amount]]*12,
IF(Table1[[#This Row],[Rental period]]="Weekly",Table1[[#This Row],[Current rental payment amount]]*52,
IF(Table1[[#This Row],[Rental period]]="Four Weekly",(Table1[[#This Row],[Current rental payment amount]]/4)*52,"")))</f>
        <v/>
      </c>
      <c r="H9" s="13" t="str">
        <f>IF(Table1[[#This Row],[Annual rent value]]="",
"",
IF(Table1[[#This Row],[Annual rent value]]&lt;50000,
"5 weeks",
"6 weeks"))</f>
        <v/>
      </c>
      <c r="I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 s="14" t="str">
        <f>IFERROR(IF(Table1[[#This Row],[Current deposit value]]-Table1[[#This Row],[Maximum value of deposit you can hold]]&lt;0,
0,
Table1[[#This Row],[Current deposit value]]-Table1[[#This Row],[Maximum value of deposit you can hold]]),"")</f>
        <v/>
      </c>
      <c r="K9" s="2"/>
      <c r="L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 s="4">
        <f>IF(COUNTIF($B$8:B8,Table1[[#This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 s="5" t="str">
        <f>IF(COUNTIF($B$8:B8,Table1[[#This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 spans="2:14" x14ac:dyDescent="0.2">
      <c r="B10" s="17"/>
      <c r="C10" s="12"/>
      <c r="D10" s="2"/>
      <c r="E10" s="2"/>
      <c r="F10" s="2"/>
      <c r="G10" s="13" t="str">
        <f>IF(Table1[[#This Row],[Rental period]]="Monthly",Table1[[#This Row],[Current rental payment amount]]*12,
IF(Table1[[#This Row],[Rental period]]="Weekly",Table1[[#This Row],[Current rental payment amount]]*52,
IF(Table1[[#This Row],[Rental period]]="Four Weekly",(Table1[[#This Row],[Current rental payment amount]]/4)*52,"")))</f>
        <v/>
      </c>
      <c r="H10" s="13" t="str">
        <f>IF(Table1[[#This Row],[Annual rent value]]="",
"",
IF(Table1[[#This Row],[Annual rent value]]&lt;50000,
"5 weeks",
"6 weeks"))</f>
        <v/>
      </c>
      <c r="I1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 s="14" t="str">
        <f>IFERROR(IF(Table1[[#This Row],[Current deposit value]]-Table1[[#This Row],[Maximum value of deposit you can hold]]&lt;0,
0,
Table1[[#This Row],[Current deposit value]]-Table1[[#This Row],[Maximum value of deposit you can hold]]),"")</f>
        <v/>
      </c>
      <c r="K10" s="2"/>
      <c r="L1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 s="4">
        <f>IF(COUNTIF($B$8:B9,Table1[[#This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 s="5" t="str">
        <f>IF(COUNTIF($B$8:B9,Table1[[#This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 spans="2:14" x14ac:dyDescent="0.2">
      <c r="B11" s="17"/>
      <c r="C11" s="12"/>
      <c r="D11" s="2"/>
      <c r="E11" s="2"/>
      <c r="F11" s="2"/>
      <c r="G11" s="13" t="str">
        <f>IF(Table1[[#This Row],[Rental period]]="Monthly",Table1[[#This Row],[Current rental payment amount]]*12,
IF(Table1[[#This Row],[Rental period]]="Weekly",Table1[[#This Row],[Current rental payment amount]]*52,
IF(Table1[[#This Row],[Rental period]]="Four Weekly",(Table1[[#This Row],[Current rental payment amount]]/4)*52,"")))</f>
        <v/>
      </c>
      <c r="H11" s="13" t="str">
        <f>IF(Table1[[#This Row],[Annual rent value]]="",
"",
IF(Table1[[#This Row],[Annual rent value]]&lt;50000,
"5 weeks",
"6 weeks"))</f>
        <v/>
      </c>
      <c r="I1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 s="14" t="str">
        <f>IFERROR(IF(Table1[[#This Row],[Current deposit value]]-Table1[[#This Row],[Maximum value of deposit you can hold]]&lt;0,
0,
Table1[[#This Row],[Current deposit value]]-Table1[[#This Row],[Maximum value of deposit you can hold]]),"")</f>
        <v/>
      </c>
      <c r="K11" s="2"/>
      <c r="L1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 s="4">
        <f>IF(COUNTIF($B$8:B10,Table1[[#This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 s="5" t="str">
        <f>IF(COUNTIF($B$8:B10,Table1[[#This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 spans="2:14" x14ac:dyDescent="0.2">
      <c r="B12" s="17"/>
      <c r="C12" s="12"/>
      <c r="D12" s="2"/>
      <c r="E12" s="2"/>
      <c r="F12" s="2"/>
      <c r="G12" s="13" t="str">
        <f>IF(Table1[[#This Row],[Rental period]]="Monthly",Table1[[#This Row],[Current rental payment amount]]*12,
IF(Table1[[#This Row],[Rental period]]="Weekly",Table1[[#This Row],[Current rental payment amount]]*52,
IF(Table1[[#This Row],[Rental period]]="Four Weekly",(Table1[[#This Row],[Current rental payment amount]]/4)*52,"")))</f>
        <v/>
      </c>
      <c r="H12" s="13" t="str">
        <f>IF(Table1[[#This Row],[Annual rent value]]="",
"",
IF(Table1[[#This Row],[Annual rent value]]&lt;50000,
"5 weeks",
"6 weeks"))</f>
        <v/>
      </c>
      <c r="I1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 s="14" t="str">
        <f>IFERROR(IF(Table1[[#This Row],[Current deposit value]]-Table1[[#This Row],[Maximum value of deposit you can hold]]&lt;0,
0,
Table1[[#This Row],[Current deposit value]]-Table1[[#This Row],[Maximum value of deposit you can hold]]),"")</f>
        <v/>
      </c>
      <c r="K12" s="2"/>
      <c r="L1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 s="4">
        <f>IF(COUNTIF($B$8:B11,Table1[[#This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 s="5" t="str">
        <f>IF(COUNTIF($B$8:B11,Table1[[#This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 spans="2:14" x14ac:dyDescent="0.2">
      <c r="B13" s="17"/>
      <c r="C13" s="12"/>
      <c r="D13" s="2"/>
      <c r="E13" s="2"/>
      <c r="F13" s="2"/>
      <c r="G13" s="13" t="str">
        <f>IF(Table1[[#This Row],[Rental period]]="Monthly",Table1[[#This Row],[Current rental payment amount]]*12,
IF(Table1[[#This Row],[Rental period]]="Weekly",Table1[[#This Row],[Current rental payment amount]]*52,
IF(Table1[[#This Row],[Rental period]]="Four Weekly",(Table1[[#This Row],[Current rental payment amount]]/4)*52,"")))</f>
        <v/>
      </c>
      <c r="H13" s="13" t="str">
        <f>IF(Table1[[#This Row],[Annual rent value]]="",
"",
IF(Table1[[#This Row],[Annual rent value]]&lt;50000,
"5 weeks",
"6 weeks"))</f>
        <v/>
      </c>
      <c r="I1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 s="14" t="str">
        <f>IFERROR(IF(Table1[[#This Row],[Current deposit value]]-Table1[[#This Row],[Maximum value of deposit you can hold]]&lt;0,
0,
Table1[[#This Row],[Current deposit value]]-Table1[[#This Row],[Maximum value of deposit you can hold]]),"")</f>
        <v/>
      </c>
      <c r="K13" s="2"/>
      <c r="L1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 s="4">
        <f>IF(COUNTIF($B$8:B12,Table1[[#This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 s="5" t="str">
        <f>IF(COUNTIF($B$8:B12,Table1[[#This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 spans="2:14" x14ac:dyDescent="0.2">
      <c r="B14" s="17"/>
      <c r="C14" s="12"/>
      <c r="D14" s="2"/>
      <c r="E14" s="2"/>
      <c r="F14" s="2"/>
      <c r="G14" s="13" t="str">
        <f>IF(Table1[[#This Row],[Rental period]]="Monthly",Table1[[#This Row],[Current rental payment amount]]*12,
IF(Table1[[#This Row],[Rental period]]="Weekly",Table1[[#This Row],[Current rental payment amount]]*52,
IF(Table1[[#This Row],[Rental period]]="Four Weekly",(Table1[[#This Row],[Current rental payment amount]]/4)*52,"")))</f>
        <v/>
      </c>
      <c r="H14" s="13" t="str">
        <f>IF(Table1[[#This Row],[Annual rent value]]="",
"",
IF(Table1[[#This Row],[Annual rent value]]&lt;50000,
"5 weeks",
"6 weeks"))</f>
        <v/>
      </c>
      <c r="I1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 s="14" t="str">
        <f>IFERROR(IF(Table1[[#This Row],[Current deposit value]]-Table1[[#This Row],[Maximum value of deposit you can hold]]&lt;0,
0,
Table1[[#This Row],[Current deposit value]]-Table1[[#This Row],[Maximum value of deposit you can hold]]),"")</f>
        <v/>
      </c>
      <c r="K14" s="2"/>
      <c r="L1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 s="4">
        <f>IF(COUNTIF($B$8:B13,Table1[[#This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 s="5" t="str">
        <f>IF(COUNTIF($B$8:B13,Table1[[#This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 spans="2:14" x14ac:dyDescent="0.2">
      <c r="B15" s="17"/>
      <c r="C15" s="12"/>
      <c r="D15" s="2"/>
      <c r="E15" s="2"/>
      <c r="F15" s="2"/>
      <c r="G15" s="13" t="str">
        <f>IF(Table1[[#This Row],[Rental period]]="Monthly",Table1[[#This Row],[Current rental payment amount]]*12,
IF(Table1[[#This Row],[Rental period]]="Weekly",Table1[[#This Row],[Current rental payment amount]]*52,
IF(Table1[[#This Row],[Rental period]]="Four Weekly",(Table1[[#This Row],[Current rental payment amount]]/4)*52,"")))</f>
        <v/>
      </c>
      <c r="H15" s="13" t="str">
        <f>IF(Table1[[#This Row],[Annual rent value]]="",
"",
IF(Table1[[#This Row],[Annual rent value]]&lt;50000,
"5 weeks",
"6 weeks"))</f>
        <v/>
      </c>
      <c r="I1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 s="14" t="str">
        <f>IFERROR(IF(Table1[[#This Row],[Current deposit value]]-Table1[[#This Row],[Maximum value of deposit you can hold]]&lt;0,
0,
Table1[[#This Row],[Current deposit value]]-Table1[[#This Row],[Maximum value of deposit you can hold]]),"")</f>
        <v/>
      </c>
      <c r="K15" s="2"/>
      <c r="L1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 s="4">
        <f>IF(COUNTIF($B$8:B14,Table1[[#This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 s="5" t="str">
        <f>IF(COUNTIF($B$8:B14,Table1[[#This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 spans="2:14" x14ac:dyDescent="0.2">
      <c r="B16" s="17"/>
      <c r="C16" s="12"/>
      <c r="D16" s="2"/>
      <c r="E16" s="2"/>
      <c r="F16" s="2"/>
      <c r="G16" s="13" t="str">
        <f>IF(Table1[[#This Row],[Rental period]]="Monthly",Table1[[#This Row],[Current rental payment amount]]*12,
IF(Table1[[#This Row],[Rental period]]="Weekly",Table1[[#This Row],[Current rental payment amount]]*52,
IF(Table1[[#This Row],[Rental period]]="Four Weekly",(Table1[[#This Row],[Current rental payment amount]]/4)*52,"")))</f>
        <v/>
      </c>
      <c r="H16" s="13" t="str">
        <f>IF(Table1[[#This Row],[Annual rent value]]="",
"",
IF(Table1[[#This Row],[Annual rent value]]&lt;50000,
"5 weeks",
"6 weeks"))</f>
        <v/>
      </c>
      <c r="I1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 s="14" t="str">
        <f>IFERROR(IF(Table1[[#This Row],[Current deposit value]]-Table1[[#This Row],[Maximum value of deposit you can hold]]&lt;0,
0,
Table1[[#This Row],[Current deposit value]]-Table1[[#This Row],[Maximum value of deposit you can hold]]),"")</f>
        <v/>
      </c>
      <c r="K16" s="2"/>
      <c r="L1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 s="4">
        <f>IF(COUNTIF($B$8:B15,Table1[[#This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 s="5" t="str">
        <f>IF(COUNTIF($B$8:B15,Table1[[#This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 spans="2:14" x14ac:dyDescent="0.2">
      <c r="B17" s="17"/>
      <c r="C17" s="12"/>
      <c r="D17" s="2"/>
      <c r="E17" s="2"/>
      <c r="F17" s="2"/>
      <c r="G17" s="13" t="str">
        <f>IF(Table1[[#This Row],[Rental period]]="Monthly",Table1[[#This Row],[Current rental payment amount]]*12,
IF(Table1[[#This Row],[Rental period]]="Weekly",Table1[[#This Row],[Current rental payment amount]]*52,
IF(Table1[[#This Row],[Rental period]]="Four Weekly",(Table1[[#This Row],[Current rental payment amount]]/4)*52,"")))</f>
        <v/>
      </c>
      <c r="H17" s="13" t="str">
        <f>IF(Table1[[#This Row],[Annual rent value]]="",
"",
IF(Table1[[#This Row],[Annual rent value]]&lt;50000,
"5 weeks",
"6 weeks"))</f>
        <v/>
      </c>
      <c r="I1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 s="14" t="str">
        <f>IFERROR(IF(Table1[[#This Row],[Current deposit value]]-Table1[[#This Row],[Maximum value of deposit you can hold]]&lt;0,
0,
Table1[[#This Row],[Current deposit value]]-Table1[[#This Row],[Maximum value of deposit you can hold]]),"")</f>
        <v/>
      </c>
      <c r="K17" s="2"/>
      <c r="L1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 s="4">
        <f>IF(COUNTIF($B$8:B16,Table1[[#This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 s="5" t="str">
        <f>IF(COUNTIF($B$8:B16,Table1[[#This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 spans="2:14" x14ac:dyDescent="0.2">
      <c r="B18" s="17"/>
      <c r="C18" s="12"/>
      <c r="D18" s="2"/>
      <c r="E18" s="2"/>
      <c r="F18" s="2"/>
      <c r="G18" s="13" t="str">
        <f>IF(Table1[[#This Row],[Rental period]]="Monthly",Table1[[#This Row],[Current rental payment amount]]*12,
IF(Table1[[#This Row],[Rental period]]="Weekly",Table1[[#This Row],[Current rental payment amount]]*52,
IF(Table1[[#This Row],[Rental period]]="Four Weekly",(Table1[[#This Row],[Current rental payment amount]]/4)*52,"")))</f>
        <v/>
      </c>
      <c r="H18" s="13" t="str">
        <f>IF(Table1[[#This Row],[Annual rent value]]="",
"",
IF(Table1[[#This Row],[Annual rent value]]&lt;50000,
"5 weeks",
"6 weeks"))</f>
        <v/>
      </c>
      <c r="I1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 s="14" t="str">
        <f>IFERROR(IF(Table1[[#This Row],[Current deposit value]]-Table1[[#This Row],[Maximum value of deposit you can hold]]&lt;0,
0,
Table1[[#This Row],[Current deposit value]]-Table1[[#This Row],[Maximum value of deposit you can hold]]),"")</f>
        <v/>
      </c>
      <c r="K18" s="2"/>
      <c r="L1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 s="4">
        <f>IF(COUNTIF($B$8:B17,Table1[[#This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 s="5" t="str">
        <f>IF(COUNTIF($B$8:B17,Table1[[#This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 spans="2:14" x14ac:dyDescent="0.2">
      <c r="B19" s="17"/>
      <c r="C19" s="12"/>
      <c r="D19" s="2"/>
      <c r="E19" s="2"/>
      <c r="F19" s="2"/>
      <c r="G19" s="13" t="str">
        <f>IF(Table1[[#This Row],[Rental period]]="Monthly",Table1[[#This Row],[Current rental payment amount]]*12,
IF(Table1[[#This Row],[Rental period]]="Weekly",Table1[[#This Row],[Current rental payment amount]]*52,
IF(Table1[[#This Row],[Rental period]]="Four Weekly",(Table1[[#This Row],[Current rental payment amount]]/4)*52,"")))</f>
        <v/>
      </c>
      <c r="H19" s="13" t="str">
        <f>IF(Table1[[#This Row],[Annual rent value]]="",
"",
IF(Table1[[#This Row],[Annual rent value]]&lt;50000,
"5 weeks",
"6 weeks"))</f>
        <v/>
      </c>
      <c r="I1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 s="14" t="str">
        <f>IFERROR(IF(Table1[[#This Row],[Current deposit value]]-Table1[[#This Row],[Maximum value of deposit you can hold]]&lt;0,
0,
Table1[[#This Row],[Current deposit value]]-Table1[[#This Row],[Maximum value of deposit you can hold]]),"")</f>
        <v/>
      </c>
      <c r="K19" s="2"/>
      <c r="L1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 s="4">
        <f>IF(COUNTIF($B$8:B18,Table1[[#This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 s="5" t="str">
        <f>IF(COUNTIF($B$8:B18,Table1[[#This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 spans="2:14" x14ac:dyDescent="0.2">
      <c r="B20" s="17"/>
      <c r="C20" s="12"/>
      <c r="D20" s="2"/>
      <c r="E20" s="2"/>
      <c r="F20" s="2"/>
      <c r="G20" s="13" t="str">
        <f>IF(Table1[[#This Row],[Rental period]]="Monthly",Table1[[#This Row],[Current rental payment amount]]*12,
IF(Table1[[#This Row],[Rental period]]="Weekly",Table1[[#This Row],[Current rental payment amount]]*52,
IF(Table1[[#This Row],[Rental period]]="Four Weekly",(Table1[[#This Row],[Current rental payment amount]]/4)*52,"")))</f>
        <v/>
      </c>
      <c r="H20" s="13" t="str">
        <f>IF(Table1[[#This Row],[Annual rent value]]="",
"",
IF(Table1[[#This Row],[Annual rent value]]&lt;50000,
"5 weeks",
"6 weeks"))</f>
        <v/>
      </c>
      <c r="I2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 s="14" t="str">
        <f>IFERROR(IF(Table1[[#This Row],[Current deposit value]]-Table1[[#This Row],[Maximum value of deposit you can hold]]&lt;0,
0,
Table1[[#This Row],[Current deposit value]]-Table1[[#This Row],[Maximum value of deposit you can hold]]),"")</f>
        <v/>
      </c>
      <c r="K20" s="2"/>
      <c r="L2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 s="4">
        <f>IF(COUNTIF($B$8:B19,Table1[[#This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 s="5" t="str">
        <f>IF(COUNTIF($B$8:B19,Table1[[#This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 spans="2:14" x14ac:dyDescent="0.2">
      <c r="B21" s="17"/>
      <c r="C21" s="12"/>
      <c r="D21" s="2"/>
      <c r="E21" s="2"/>
      <c r="F21" s="2"/>
      <c r="G21" s="13" t="str">
        <f>IF(Table1[[#This Row],[Rental period]]="Monthly",Table1[[#This Row],[Current rental payment amount]]*12,
IF(Table1[[#This Row],[Rental period]]="Weekly",Table1[[#This Row],[Current rental payment amount]]*52,
IF(Table1[[#This Row],[Rental period]]="Four Weekly",(Table1[[#This Row],[Current rental payment amount]]/4)*52,"")))</f>
        <v/>
      </c>
      <c r="H21" s="13" t="str">
        <f>IF(Table1[[#This Row],[Annual rent value]]="",
"",
IF(Table1[[#This Row],[Annual rent value]]&lt;50000,
"5 weeks",
"6 weeks"))</f>
        <v/>
      </c>
      <c r="I2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 s="14" t="str">
        <f>IFERROR(IF(Table1[[#This Row],[Current deposit value]]-Table1[[#This Row],[Maximum value of deposit you can hold]]&lt;0,
0,
Table1[[#This Row],[Current deposit value]]-Table1[[#This Row],[Maximum value of deposit you can hold]]),"")</f>
        <v/>
      </c>
      <c r="K21" s="2"/>
      <c r="L2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 s="4">
        <f>IF(COUNTIF($B$8:B20,Table1[[#This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 s="5" t="str">
        <f>IF(COUNTIF($B$8:B20,Table1[[#This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 spans="2:14" x14ac:dyDescent="0.2">
      <c r="B22" s="17"/>
      <c r="C22" s="12"/>
      <c r="D22" s="2"/>
      <c r="E22" s="2"/>
      <c r="F22" s="2"/>
      <c r="G22" s="13" t="str">
        <f>IF(Table1[[#This Row],[Rental period]]="Monthly",Table1[[#This Row],[Current rental payment amount]]*12,
IF(Table1[[#This Row],[Rental period]]="Weekly",Table1[[#This Row],[Current rental payment amount]]*52,
IF(Table1[[#This Row],[Rental period]]="Four Weekly",(Table1[[#This Row],[Current rental payment amount]]/4)*52,"")))</f>
        <v/>
      </c>
      <c r="H22" s="13" t="str">
        <f>IF(Table1[[#This Row],[Annual rent value]]="",
"",
IF(Table1[[#This Row],[Annual rent value]]&lt;50000,
"5 weeks",
"6 weeks"))</f>
        <v/>
      </c>
      <c r="I2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 s="14" t="str">
        <f>IFERROR(IF(Table1[[#This Row],[Current deposit value]]-Table1[[#This Row],[Maximum value of deposit you can hold]]&lt;0,
0,
Table1[[#This Row],[Current deposit value]]-Table1[[#This Row],[Maximum value of deposit you can hold]]),"")</f>
        <v/>
      </c>
      <c r="K22" s="2"/>
      <c r="L2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 s="4">
        <f>IF(COUNTIF($B$8:B21,Table1[[#This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 s="5" t="str">
        <f>IF(COUNTIF($B$8:B21,Table1[[#This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 spans="2:14" x14ac:dyDescent="0.2">
      <c r="B23" s="17"/>
      <c r="C23" s="12"/>
      <c r="D23" s="2"/>
      <c r="E23" s="2"/>
      <c r="F23" s="2"/>
      <c r="G23" s="13" t="str">
        <f>IF(Table1[[#This Row],[Rental period]]="Monthly",Table1[[#This Row],[Current rental payment amount]]*12,
IF(Table1[[#This Row],[Rental period]]="Weekly",Table1[[#This Row],[Current rental payment amount]]*52,
IF(Table1[[#This Row],[Rental period]]="Four Weekly",(Table1[[#This Row],[Current rental payment amount]]/4)*52,"")))</f>
        <v/>
      </c>
      <c r="H23" s="13" t="str">
        <f>IF(Table1[[#This Row],[Annual rent value]]="",
"",
IF(Table1[[#This Row],[Annual rent value]]&lt;50000,
"5 weeks",
"6 weeks"))</f>
        <v/>
      </c>
      <c r="I2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 s="14" t="str">
        <f>IFERROR(IF(Table1[[#This Row],[Current deposit value]]-Table1[[#This Row],[Maximum value of deposit you can hold]]&lt;0,
0,
Table1[[#This Row],[Current deposit value]]-Table1[[#This Row],[Maximum value of deposit you can hold]]),"")</f>
        <v/>
      </c>
      <c r="K23" s="2"/>
      <c r="L2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 s="4">
        <f>IF(COUNTIF($B$8:B22,Table1[[#This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 s="5" t="str">
        <f>IF(COUNTIF($B$8:B22,Table1[[#This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 spans="2:14" x14ac:dyDescent="0.2">
      <c r="B24" s="17"/>
      <c r="C24" s="12"/>
      <c r="D24" s="2"/>
      <c r="E24" s="2"/>
      <c r="F24" s="2"/>
      <c r="G24" s="13" t="str">
        <f>IF(Table1[[#This Row],[Rental period]]="Monthly",Table1[[#This Row],[Current rental payment amount]]*12,
IF(Table1[[#This Row],[Rental period]]="Weekly",Table1[[#This Row],[Current rental payment amount]]*52,
IF(Table1[[#This Row],[Rental period]]="Four Weekly",(Table1[[#This Row],[Current rental payment amount]]/4)*52,"")))</f>
        <v/>
      </c>
      <c r="H24" s="13" t="str">
        <f>IF(Table1[[#This Row],[Annual rent value]]="",
"",
IF(Table1[[#This Row],[Annual rent value]]&lt;50000,
"5 weeks",
"6 weeks"))</f>
        <v/>
      </c>
      <c r="I2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 s="14" t="str">
        <f>IFERROR(IF(Table1[[#This Row],[Current deposit value]]-Table1[[#This Row],[Maximum value of deposit you can hold]]&lt;0,
0,
Table1[[#This Row],[Current deposit value]]-Table1[[#This Row],[Maximum value of deposit you can hold]]),"")</f>
        <v/>
      </c>
      <c r="K24" s="2"/>
      <c r="L2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 s="4">
        <f>IF(COUNTIF($B$8:B23,Table1[[#This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 s="5" t="str">
        <f>IF(COUNTIF($B$8:B23,Table1[[#This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 spans="2:14" x14ac:dyDescent="0.2">
      <c r="B25" s="17"/>
      <c r="C25" s="12"/>
      <c r="D25" s="2"/>
      <c r="E25" s="2"/>
      <c r="F25" s="2"/>
      <c r="G25" s="13" t="str">
        <f>IF(Table1[[#This Row],[Rental period]]="Monthly",Table1[[#This Row],[Current rental payment amount]]*12,
IF(Table1[[#This Row],[Rental period]]="Weekly",Table1[[#This Row],[Current rental payment amount]]*52,
IF(Table1[[#This Row],[Rental period]]="Four Weekly",(Table1[[#This Row],[Current rental payment amount]]/4)*52,"")))</f>
        <v/>
      </c>
      <c r="H25" s="13" t="str">
        <f>IF(Table1[[#This Row],[Annual rent value]]="",
"",
IF(Table1[[#This Row],[Annual rent value]]&lt;50000,
"5 weeks",
"6 weeks"))</f>
        <v/>
      </c>
      <c r="I2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 s="14" t="str">
        <f>IFERROR(IF(Table1[[#This Row],[Current deposit value]]-Table1[[#This Row],[Maximum value of deposit you can hold]]&lt;0,
0,
Table1[[#This Row],[Current deposit value]]-Table1[[#This Row],[Maximum value of deposit you can hold]]),"")</f>
        <v/>
      </c>
      <c r="K25" s="2"/>
      <c r="L2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 s="4">
        <f>IF(COUNTIF($B$8:B24,Table1[[#This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 s="5" t="str">
        <f>IF(COUNTIF($B$8:B24,Table1[[#This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6" spans="2:14" x14ac:dyDescent="0.2">
      <c r="B26" s="17"/>
      <c r="C26" s="12"/>
      <c r="D26" s="2"/>
      <c r="E26" s="2"/>
      <c r="F26" s="2"/>
      <c r="G26" s="13" t="str">
        <f>IF(Table1[[#This Row],[Rental period]]="Monthly",Table1[[#This Row],[Current rental payment amount]]*12,
IF(Table1[[#This Row],[Rental period]]="Weekly",Table1[[#This Row],[Current rental payment amount]]*52,
IF(Table1[[#This Row],[Rental period]]="Four Weekly",(Table1[[#This Row],[Current rental payment amount]]/4)*52,"")))</f>
        <v/>
      </c>
      <c r="H26" s="13" t="str">
        <f>IF(Table1[[#This Row],[Annual rent value]]="",
"",
IF(Table1[[#This Row],[Annual rent value]]&lt;50000,
"5 weeks",
"6 weeks"))</f>
        <v/>
      </c>
      <c r="I2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6" s="14" t="str">
        <f>IFERROR(IF(Table1[[#This Row],[Current deposit value]]-Table1[[#This Row],[Maximum value of deposit you can hold]]&lt;0,
0,
Table1[[#This Row],[Current deposit value]]-Table1[[#This Row],[Maximum value of deposit you can hold]]),"")</f>
        <v/>
      </c>
      <c r="K26" s="2"/>
      <c r="L2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6" s="4">
        <f>IF(COUNTIF($B$8:B25,Table1[[#This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6" s="5" t="str">
        <f>IF(COUNTIF($B$8:B25,Table1[[#This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7" spans="2:14" x14ac:dyDescent="0.2">
      <c r="B27" s="17"/>
      <c r="C27" s="12"/>
      <c r="D27" s="2"/>
      <c r="E27" s="2"/>
      <c r="F27" s="2"/>
      <c r="G27" s="13" t="str">
        <f>IF(Table1[[#This Row],[Rental period]]="Monthly",Table1[[#This Row],[Current rental payment amount]]*12,
IF(Table1[[#This Row],[Rental period]]="Weekly",Table1[[#This Row],[Current rental payment amount]]*52,
IF(Table1[[#This Row],[Rental period]]="Four Weekly",(Table1[[#This Row],[Current rental payment amount]]/4)*52,"")))</f>
        <v/>
      </c>
      <c r="H27" s="13" t="str">
        <f>IF(Table1[[#This Row],[Annual rent value]]="",
"",
IF(Table1[[#This Row],[Annual rent value]]&lt;50000,
"5 weeks",
"6 weeks"))</f>
        <v/>
      </c>
      <c r="I2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7" s="14" t="str">
        <f>IFERROR(IF(Table1[[#This Row],[Current deposit value]]-Table1[[#This Row],[Maximum value of deposit you can hold]]&lt;0,
0,
Table1[[#This Row],[Current deposit value]]-Table1[[#This Row],[Maximum value of deposit you can hold]]),"")</f>
        <v/>
      </c>
      <c r="K27" s="2"/>
      <c r="L2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7" s="4">
        <f>IF(COUNTIF($B$8:B26,Table1[[#This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7" s="5" t="str">
        <f>IF(COUNTIF($B$8:B26,Table1[[#This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8" spans="2:14" x14ac:dyDescent="0.2">
      <c r="B28" s="17"/>
      <c r="C28" s="12"/>
      <c r="D28" s="2"/>
      <c r="E28" s="2"/>
      <c r="F28" s="2"/>
      <c r="G28" s="13" t="str">
        <f>IF(Table1[[#This Row],[Rental period]]="Monthly",Table1[[#This Row],[Current rental payment amount]]*12,
IF(Table1[[#This Row],[Rental period]]="Weekly",Table1[[#This Row],[Current rental payment amount]]*52,
IF(Table1[[#This Row],[Rental period]]="Four Weekly",(Table1[[#This Row],[Current rental payment amount]]/4)*52,"")))</f>
        <v/>
      </c>
      <c r="H28" s="13" t="str">
        <f>IF(Table1[[#This Row],[Annual rent value]]="",
"",
IF(Table1[[#This Row],[Annual rent value]]&lt;50000,
"5 weeks",
"6 weeks"))</f>
        <v/>
      </c>
      <c r="I2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8" s="14" t="str">
        <f>IFERROR(IF(Table1[[#This Row],[Current deposit value]]-Table1[[#This Row],[Maximum value of deposit you can hold]]&lt;0,
0,
Table1[[#This Row],[Current deposit value]]-Table1[[#This Row],[Maximum value of deposit you can hold]]),"")</f>
        <v/>
      </c>
      <c r="K28" s="2"/>
      <c r="L2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8" s="4">
        <f>IF(COUNTIF($B$8:B27,Table1[[#This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8" s="5" t="str">
        <f>IF(COUNTIF($B$8:B27,Table1[[#This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9" spans="2:14" x14ac:dyDescent="0.2">
      <c r="B29" s="17"/>
      <c r="C29" s="12"/>
      <c r="D29" s="2"/>
      <c r="E29" s="2"/>
      <c r="F29" s="2"/>
      <c r="G29" s="13" t="str">
        <f>IF(Table1[[#This Row],[Rental period]]="Monthly",Table1[[#This Row],[Current rental payment amount]]*12,
IF(Table1[[#This Row],[Rental period]]="Weekly",Table1[[#This Row],[Current rental payment amount]]*52,
IF(Table1[[#This Row],[Rental period]]="Four Weekly",(Table1[[#This Row],[Current rental payment amount]]/4)*52,"")))</f>
        <v/>
      </c>
      <c r="H29" s="13" t="str">
        <f>IF(Table1[[#This Row],[Annual rent value]]="",
"",
IF(Table1[[#This Row],[Annual rent value]]&lt;50000,
"5 weeks",
"6 weeks"))</f>
        <v/>
      </c>
      <c r="I2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9" s="14" t="str">
        <f>IFERROR(IF(Table1[[#This Row],[Current deposit value]]-Table1[[#This Row],[Maximum value of deposit you can hold]]&lt;0,
0,
Table1[[#This Row],[Current deposit value]]-Table1[[#This Row],[Maximum value of deposit you can hold]]),"")</f>
        <v/>
      </c>
      <c r="K29" s="2"/>
      <c r="L2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9" s="4">
        <f>IF(COUNTIF($B$8:B28,Table1[[#This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9" s="5" t="str">
        <f>IF(COUNTIF($B$8:B28,Table1[[#This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0" spans="2:14" x14ac:dyDescent="0.2">
      <c r="B30" s="17"/>
      <c r="C30" s="12"/>
      <c r="D30" s="2"/>
      <c r="E30" s="2"/>
      <c r="F30" s="2"/>
      <c r="G30" s="13" t="str">
        <f>IF(Table1[[#This Row],[Rental period]]="Monthly",Table1[[#This Row],[Current rental payment amount]]*12,
IF(Table1[[#This Row],[Rental period]]="Weekly",Table1[[#This Row],[Current rental payment amount]]*52,
IF(Table1[[#This Row],[Rental period]]="Four Weekly",(Table1[[#This Row],[Current rental payment amount]]/4)*52,"")))</f>
        <v/>
      </c>
      <c r="H30" s="13" t="str">
        <f>IF(Table1[[#This Row],[Annual rent value]]="",
"",
IF(Table1[[#This Row],[Annual rent value]]&lt;50000,
"5 weeks",
"6 weeks"))</f>
        <v/>
      </c>
      <c r="I3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0" s="14" t="str">
        <f>IFERROR(IF(Table1[[#This Row],[Current deposit value]]-Table1[[#This Row],[Maximum value of deposit you can hold]]&lt;0,
0,
Table1[[#This Row],[Current deposit value]]-Table1[[#This Row],[Maximum value of deposit you can hold]]),"")</f>
        <v/>
      </c>
      <c r="K30" s="2"/>
      <c r="L3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0" s="4">
        <f>IF(COUNTIF($B$8:B29,Table1[[#This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0" s="5" t="str">
        <f>IF(COUNTIF($B$8:B29,Table1[[#This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1" spans="2:14" x14ac:dyDescent="0.2">
      <c r="B31" s="17"/>
      <c r="C31" s="12"/>
      <c r="D31" s="2"/>
      <c r="E31" s="2"/>
      <c r="F31" s="2"/>
      <c r="G31" s="13" t="str">
        <f>IF(Table1[[#This Row],[Rental period]]="Monthly",Table1[[#This Row],[Current rental payment amount]]*12,
IF(Table1[[#This Row],[Rental period]]="Weekly",Table1[[#This Row],[Current rental payment amount]]*52,
IF(Table1[[#This Row],[Rental period]]="Four Weekly",(Table1[[#This Row],[Current rental payment amount]]/4)*52,"")))</f>
        <v/>
      </c>
      <c r="H31" s="13" t="str">
        <f>IF(Table1[[#This Row],[Annual rent value]]="",
"",
IF(Table1[[#This Row],[Annual rent value]]&lt;50000,
"5 weeks",
"6 weeks"))</f>
        <v/>
      </c>
      <c r="I3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1" s="14" t="str">
        <f>IFERROR(IF(Table1[[#This Row],[Current deposit value]]-Table1[[#This Row],[Maximum value of deposit you can hold]]&lt;0,
0,
Table1[[#This Row],[Current deposit value]]-Table1[[#This Row],[Maximum value of deposit you can hold]]),"")</f>
        <v/>
      </c>
      <c r="K31" s="2"/>
      <c r="L3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1" s="4">
        <f>IF(COUNTIF($B$8:B30,Table1[[#This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1" s="5" t="str">
        <f>IF(COUNTIF($B$8:B30,Table1[[#This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2" spans="2:14" x14ac:dyDescent="0.2">
      <c r="B32" s="17"/>
      <c r="C32" s="12"/>
      <c r="D32" s="2"/>
      <c r="E32" s="2"/>
      <c r="F32" s="2"/>
      <c r="G32" s="13" t="str">
        <f>IF(Table1[[#This Row],[Rental period]]="Monthly",Table1[[#This Row],[Current rental payment amount]]*12,
IF(Table1[[#This Row],[Rental period]]="Weekly",Table1[[#This Row],[Current rental payment amount]]*52,
IF(Table1[[#This Row],[Rental period]]="Four Weekly",(Table1[[#This Row],[Current rental payment amount]]/4)*52,"")))</f>
        <v/>
      </c>
      <c r="H32" s="13" t="str">
        <f>IF(Table1[[#This Row],[Annual rent value]]="",
"",
IF(Table1[[#This Row],[Annual rent value]]&lt;50000,
"5 weeks",
"6 weeks"))</f>
        <v/>
      </c>
      <c r="I3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2" s="14" t="str">
        <f>IFERROR(IF(Table1[[#This Row],[Current deposit value]]-Table1[[#This Row],[Maximum value of deposit you can hold]]&lt;0,
0,
Table1[[#This Row],[Current deposit value]]-Table1[[#This Row],[Maximum value of deposit you can hold]]),"")</f>
        <v/>
      </c>
      <c r="K32" s="2"/>
      <c r="L3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2" s="4">
        <f>IF(COUNTIF($B$8:B31,Table1[[#This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2" s="5" t="str">
        <f>IF(COUNTIF($B$8:B31,Table1[[#This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3" spans="2:14" x14ac:dyDescent="0.2">
      <c r="B33" s="17"/>
      <c r="C33" s="12"/>
      <c r="D33" s="2"/>
      <c r="E33" s="2"/>
      <c r="F33" s="2"/>
      <c r="G33" s="13" t="str">
        <f>IF(Table1[[#This Row],[Rental period]]="Monthly",Table1[[#This Row],[Current rental payment amount]]*12,
IF(Table1[[#This Row],[Rental period]]="Weekly",Table1[[#This Row],[Current rental payment amount]]*52,
IF(Table1[[#This Row],[Rental period]]="Four Weekly",(Table1[[#This Row],[Current rental payment amount]]/4)*52,"")))</f>
        <v/>
      </c>
      <c r="H33" s="13" t="str">
        <f>IF(Table1[[#This Row],[Annual rent value]]="",
"",
IF(Table1[[#This Row],[Annual rent value]]&lt;50000,
"5 weeks",
"6 weeks"))</f>
        <v/>
      </c>
      <c r="I3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3" s="14" t="str">
        <f>IFERROR(IF(Table1[[#This Row],[Current deposit value]]-Table1[[#This Row],[Maximum value of deposit you can hold]]&lt;0,
0,
Table1[[#This Row],[Current deposit value]]-Table1[[#This Row],[Maximum value of deposit you can hold]]),"")</f>
        <v/>
      </c>
      <c r="K33" s="2"/>
      <c r="L3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3" s="4">
        <f>IF(COUNTIF($B$8:B32,Table1[[#This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3" s="5" t="str">
        <f>IF(COUNTIF($B$8:B32,Table1[[#This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4" spans="2:14" x14ac:dyDescent="0.2">
      <c r="B34" s="17"/>
      <c r="C34" s="12"/>
      <c r="D34" s="2"/>
      <c r="E34" s="2"/>
      <c r="F34" s="2"/>
      <c r="G34" s="13" t="str">
        <f>IF(Table1[[#This Row],[Rental period]]="Monthly",Table1[[#This Row],[Current rental payment amount]]*12,
IF(Table1[[#This Row],[Rental period]]="Weekly",Table1[[#This Row],[Current rental payment amount]]*52,
IF(Table1[[#This Row],[Rental period]]="Four Weekly",(Table1[[#This Row],[Current rental payment amount]]/4)*52,"")))</f>
        <v/>
      </c>
      <c r="H34" s="13" t="str">
        <f>IF(Table1[[#This Row],[Annual rent value]]="",
"",
IF(Table1[[#This Row],[Annual rent value]]&lt;50000,
"5 weeks",
"6 weeks"))</f>
        <v/>
      </c>
      <c r="I3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4" s="14" t="str">
        <f>IFERROR(IF(Table1[[#This Row],[Current deposit value]]-Table1[[#This Row],[Maximum value of deposit you can hold]]&lt;0,
0,
Table1[[#This Row],[Current deposit value]]-Table1[[#This Row],[Maximum value of deposit you can hold]]),"")</f>
        <v/>
      </c>
      <c r="K34" s="2"/>
      <c r="L3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4" s="4">
        <f>IF(COUNTIF($B$8:B33,Table1[[#This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4" s="5" t="str">
        <f>IF(COUNTIF($B$8:B33,Table1[[#This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5" spans="2:14" x14ac:dyDescent="0.2">
      <c r="B35" s="17"/>
      <c r="C35" s="12"/>
      <c r="D35" s="2"/>
      <c r="E35" s="2"/>
      <c r="F35" s="2"/>
      <c r="G35" s="13" t="str">
        <f>IF(Table1[[#This Row],[Rental period]]="Monthly",Table1[[#This Row],[Current rental payment amount]]*12,
IF(Table1[[#This Row],[Rental period]]="Weekly",Table1[[#This Row],[Current rental payment amount]]*52,
IF(Table1[[#This Row],[Rental period]]="Four Weekly",(Table1[[#This Row],[Current rental payment amount]]/4)*52,"")))</f>
        <v/>
      </c>
      <c r="H35" s="13" t="str">
        <f>IF(Table1[[#This Row],[Annual rent value]]="",
"",
IF(Table1[[#This Row],[Annual rent value]]&lt;50000,
"5 weeks",
"6 weeks"))</f>
        <v/>
      </c>
      <c r="I3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5" s="14" t="str">
        <f>IFERROR(IF(Table1[[#This Row],[Current deposit value]]-Table1[[#This Row],[Maximum value of deposit you can hold]]&lt;0,
0,
Table1[[#This Row],[Current deposit value]]-Table1[[#This Row],[Maximum value of deposit you can hold]]),"")</f>
        <v/>
      </c>
      <c r="K35" s="2"/>
      <c r="L3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5" s="4">
        <f>IF(COUNTIF($B$8:B34,Table1[[#This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5" s="5" t="str">
        <f>IF(COUNTIF($B$8:B34,Table1[[#This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6" spans="2:14" x14ac:dyDescent="0.2">
      <c r="B36" s="17"/>
      <c r="C36" s="12"/>
      <c r="D36" s="2"/>
      <c r="E36" s="2"/>
      <c r="F36" s="2"/>
      <c r="G36" s="13" t="str">
        <f>IF(Table1[[#This Row],[Rental period]]="Monthly",Table1[[#This Row],[Current rental payment amount]]*12,
IF(Table1[[#This Row],[Rental period]]="Weekly",Table1[[#This Row],[Current rental payment amount]]*52,
IF(Table1[[#This Row],[Rental period]]="Four Weekly",(Table1[[#This Row],[Current rental payment amount]]/4)*52,"")))</f>
        <v/>
      </c>
      <c r="H36" s="13" t="str">
        <f>IF(Table1[[#This Row],[Annual rent value]]="",
"",
IF(Table1[[#This Row],[Annual rent value]]&lt;50000,
"5 weeks",
"6 weeks"))</f>
        <v/>
      </c>
      <c r="I3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6" s="14" t="str">
        <f>IFERROR(IF(Table1[[#This Row],[Current deposit value]]-Table1[[#This Row],[Maximum value of deposit you can hold]]&lt;0,
0,
Table1[[#This Row],[Current deposit value]]-Table1[[#This Row],[Maximum value of deposit you can hold]]),"")</f>
        <v/>
      </c>
      <c r="K36" s="2"/>
      <c r="L3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6" s="4">
        <f>IF(COUNTIF($B$8:B35,Table1[[#This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6" s="5" t="str">
        <f>IF(COUNTIF($B$8:B35,Table1[[#This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7" spans="2:14" x14ac:dyDescent="0.2">
      <c r="B37" s="17"/>
      <c r="C37" s="12"/>
      <c r="D37" s="2"/>
      <c r="E37" s="2"/>
      <c r="F37" s="2"/>
      <c r="G37" s="13" t="str">
        <f>IF(Table1[[#This Row],[Rental period]]="Monthly",Table1[[#This Row],[Current rental payment amount]]*12,
IF(Table1[[#This Row],[Rental period]]="Weekly",Table1[[#This Row],[Current rental payment amount]]*52,
IF(Table1[[#This Row],[Rental period]]="Four Weekly",(Table1[[#This Row],[Current rental payment amount]]/4)*52,"")))</f>
        <v/>
      </c>
      <c r="H37" s="13" t="str">
        <f>IF(Table1[[#This Row],[Annual rent value]]="",
"",
IF(Table1[[#This Row],[Annual rent value]]&lt;50000,
"5 weeks",
"6 weeks"))</f>
        <v/>
      </c>
      <c r="I3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7" s="14" t="str">
        <f>IFERROR(IF(Table1[[#This Row],[Current deposit value]]-Table1[[#This Row],[Maximum value of deposit you can hold]]&lt;0,
0,
Table1[[#This Row],[Current deposit value]]-Table1[[#This Row],[Maximum value of deposit you can hold]]),"")</f>
        <v/>
      </c>
      <c r="K37" s="2"/>
      <c r="L3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7" s="4">
        <f>IF(COUNTIF($B$8:B36,Table1[[#This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7" s="5" t="str">
        <f>IF(COUNTIF($B$8:B36,Table1[[#This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8" spans="2:14" x14ac:dyDescent="0.2">
      <c r="B38" s="17"/>
      <c r="C38" s="12"/>
      <c r="D38" s="2"/>
      <c r="E38" s="2"/>
      <c r="F38" s="2"/>
      <c r="G38" s="13" t="str">
        <f>IF(Table1[[#This Row],[Rental period]]="Monthly",Table1[[#This Row],[Current rental payment amount]]*12,
IF(Table1[[#This Row],[Rental period]]="Weekly",Table1[[#This Row],[Current rental payment amount]]*52,
IF(Table1[[#This Row],[Rental period]]="Four Weekly",(Table1[[#This Row],[Current rental payment amount]]/4)*52,"")))</f>
        <v/>
      </c>
      <c r="H38" s="13" t="str">
        <f>IF(Table1[[#This Row],[Annual rent value]]="",
"",
IF(Table1[[#This Row],[Annual rent value]]&lt;50000,
"5 weeks",
"6 weeks"))</f>
        <v/>
      </c>
      <c r="I3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8" s="14" t="str">
        <f>IFERROR(IF(Table1[[#This Row],[Current deposit value]]-Table1[[#This Row],[Maximum value of deposit you can hold]]&lt;0,
0,
Table1[[#This Row],[Current deposit value]]-Table1[[#This Row],[Maximum value of deposit you can hold]]),"")</f>
        <v/>
      </c>
      <c r="K38" s="2"/>
      <c r="L3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8" s="4">
        <f>IF(COUNTIF($B$8:B37,Table1[[#This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8" s="5" t="str">
        <f>IF(COUNTIF($B$8:B37,Table1[[#This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39" spans="2:14" x14ac:dyDescent="0.2">
      <c r="B39" s="17"/>
      <c r="C39" s="12"/>
      <c r="D39" s="2"/>
      <c r="E39" s="2"/>
      <c r="F39" s="2"/>
      <c r="G39" s="13" t="str">
        <f>IF(Table1[[#This Row],[Rental period]]="Monthly",Table1[[#This Row],[Current rental payment amount]]*12,
IF(Table1[[#This Row],[Rental period]]="Weekly",Table1[[#This Row],[Current rental payment amount]]*52,
IF(Table1[[#This Row],[Rental period]]="Four Weekly",(Table1[[#This Row],[Current rental payment amount]]/4)*52,"")))</f>
        <v/>
      </c>
      <c r="H39" s="13" t="str">
        <f>IF(Table1[[#This Row],[Annual rent value]]="",
"",
IF(Table1[[#This Row],[Annual rent value]]&lt;50000,
"5 weeks",
"6 weeks"))</f>
        <v/>
      </c>
      <c r="I3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39" s="14" t="str">
        <f>IFERROR(IF(Table1[[#This Row],[Current deposit value]]-Table1[[#This Row],[Maximum value of deposit you can hold]]&lt;0,
0,
Table1[[#This Row],[Current deposit value]]-Table1[[#This Row],[Maximum value of deposit you can hold]]),"")</f>
        <v/>
      </c>
      <c r="K39" s="2"/>
      <c r="L3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39" s="4">
        <f>IF(COUNTIF($B$8:B38,Table1[[#This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39" s="5" t="str">
        <f>IF(COUNTIF($B$8:B38,Table1[[#This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0" spans="2:14" x14ac:dyDescent="0.2">
      <c r="B40" s="17"/>
      <c r="C40" s="12"/>
      <c r="D40" s="2"/>
      <c r="E40" s="2"/>
      <c r="F40" s="2"/>
      <c r="G40" s="13" t="str">
        <f>IF(Table1[[#This Row],[Rental period]]="Monthly",Table1[[#This Row],[Current rental payment amount]]*12,
IF(Table1[[#This Row],[Rental period]]="Weekly",Table1[[#This Row],[Current rental payment amount]]*52,
IF(Table1[[#This Row],[Rental period]]="Four Weekly",(Table1[[#This Row],[Current rental payment amount]]/4)*52,"")))</f>
        <v/>
      </c>
      <c r="H40" s="13" t="str">
        <f>IF(Table1[[#This Row],[Annual rent value]]="",
"",
IF(Table1[[#This Row],[Annual rent value]]&lt;50000,
"5 weeks",
"6 weeks"))</f>
        <v/>
      </c>
      <c r="I4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0" s="14" t="str">
        <f>IFERROR(IF(Table1[[#This Row],[Current deposit value]]-Table1[[#This Row],[Maximum value of deposit you can hold]]&lt;0,
0,
Table1[[#This Row],[Current deposit value]]-Table1[[#This Row],[Maximum value of deposit you can hold]]),"")</f>
        <v/>
      </c>
      <c r="K40" s="2"/>
      <c r="L4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0" s="4">
        <f>IF(COUNTIF($B$8:B39,Table1[[#This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0" s="5" t="str">
        <f>IF(COUNTIF($B$8:B39,Table1[[#This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1" spans="2:14" x14ac:dyDescent="0.2">
      <c r="B41" s="17"/>
      <c r="C41" s="12"/>
      <c r="D41" s="2"/>
      <c r="E41" s="2"/>
      <c r="F41" s="2"/>
      <c r="G41" s="13" t="str">
        <f>IF(Table1[[#This Row],[Rental period]]="Monthly",Table1[[#This Row],[Current rental payment amount]]*12,
IF(Table1[[#This Row],[Rental period]]="Weekly",Table1[[#This Row],[Current rental payment amount]]*52,
IF(Table1[[#This Row],[Rental period]]="Four Weekly",(Table1[[#This Row],[Current rental payment amount]]/4)*52,"")))</f>
        <v/>
      </c>
      <c r="H41" s="13" t="str">
        <f>IF(Table1[[#This Row],[Annual rent value]]="",
"",
IF(Table1[[#This Row],[Annual rent value]]&lt;50000,
"5 weeks",
"6 weeks"))</f>
        <v/>
      </c>
      <c r="I4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1" s="14" t="str">
        <f>IFERROR(IF(Table1[[#This Row],[Current deposit value]]-Table1[[#This Row],[Maximum value of deposit you can hold]]&lt;0,
0,
Table1[[#This Row],[Current deposit value]]-Table1[[#This Row],[Maximum value of deposit you can hold]]),"")</f>
        <v/>
      </c>
      <c r="K41" s="2"/>
      <c r="L4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1" s="4">
        <f>IF(COUNTIF($B$8:B40,Table1[[#This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1" s="5" t="str">
        <f>IF(COUNTIF($B$8:B40,Table1[[#This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2" spans="2:14" x14ac:dyDescent="0.2">
      <c r="B42" s="17"/>
      <c r="C42" s="12"/>
      <c r="D42" s="2"/>
      <c r="E42" s="2"/>
      <c r="F42" s="2"/>
      <c r="G42" s="13" t="str">
        <f>IF(Table1[[#This Row],[Rental period]]="Monthly",Table1[[#This Row],[Current rental payment amount]]*12,
IF(Table1[[#This Row],[Rental period]]="Weekly",Table1[[#This Row],[Current rental payment amount]]*52,
IF(Table1[[#This Row],[Rental period]]="Four Weekly",(Table1[[#This Row],[Current rental payment amount]]/4)*52,"")))</f>
        <v/>
      </c>
      <c r="H42" s="13" t="str">
        <f>IF(Table1[[#This Row],[Annual rent value]]="",
"",
IF(Table1[[#This Row],[Annual rent value]]&lt;50000,
"5 weeks",
"6 weeks"))</f>
        <v/>
      </c>
      <c r="I4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2" s="14" t="str">
        <f>IFERROR(IF(Table1[[#This Row],[Current deposit value]]-Table1[[#This Row],[Maximum value of deposit you can hold]]&lt;0,
0,
Table1[[#This Row],[Current deposit value]]-Table1[[#This Row],[Maximum value of deposit you can hold]]),"")</f>
        <v/>
      </c>
      <c r="K42" s="2"/>
      <c r="L4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2" s="4">
        <f>IF(COUNTIF($B$8:B41,Table1[[#This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2" s="5" t="str">
        <f>IF(COUNTIF($B$8:B41,Table1[[#This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3" spans="2:14" x14ac:dyDescent="0.2">
      <c r="B43" s="17"/>
      <c r="C43" s="12"/>
      <c r="D43" s="2"/>
      <c r="E43" s="2"/>
      <c r="F43" s="2"/>
      <c r="G43" s="13" t="str">
        <f>IF(Table1[[#This Row],[Rental period]]="Monthly",Table1[[#This Row],[Current rental payment amount]]*12,
IF(Table1[[#This Row],[Rental period]]="Weekly",Table1[[#This Row],[Current rental payment amount]]*52,
IF(Table1[[#This Row],[Rental period]]="Four Weekly",(Table1[[#This Row],[Current rental payment amount]]/4)*52,"")))</f>
        <v/>
      </c>
      <c r="H43" s="13" t="str">
        <f>IF(Table1[[#This Row],[Annual rent value]]="",
"",
IF(Table1[[#This Row],[Annual rent value]]&lt;50000,
"5 weeks",
"6 weeks"))</f>
        <v/>
      </c>
      <c r="I4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3" s="14" t="str">
        <f>IFERROR(IF(Table1[[#This Row],[Current deposit value]]-Table1[[#This Row],[Maximum value of deposit you can hold]]&lt;0,
0,
Table1[[#This Row],[Current deposit value]]-Table1[[#This Row],[Maximum value of deposit you can hold]]),"")</f>
        <v/>
      </c>
      <c r="K43" s="2"/>
      <c r="L4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3" s="4">
        <f>IF(COUNTIF($B$8:B42,Table1[[#This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3" s="5" t="str">
        <f>IF(COUNTIF($B$8:B42,Table1[[#This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4" spans="2:14" x14ac:dyDescent="0.2">
      <c r="B44" s="17"/>
      <c r="C44" s="12"/>
      <c r="D44" s="2"/>
      <c r="E44" s="2"/>
      <c r="F44" s="2"/>
      <c r="G44" s="13" t="str">
        <f>IF(Table1[[#This Row],[Rental period]]="Monthly",Table1[[#This Row],[Current rental payment amount]]*12,
IF(Table1[[#This Row],[Rental period]]="Weekly",Table1[[#This Row],[Current rental payment amount]]*52,
IF(Table1[[#This Row],[Rental period]]="Four Weekly",(Table1[[#This Row],[Current rental payment amount]]/4)*52,"")))</f>
        <v/>
      </c>
      <c r="H44" s="13" t="str">
        <f>IF(Table1[[#This Row],[Annual rent value]]="",
"",
IF(Table1[[#This Row],[Annual rent value]]&lt;50000,
"5 weeks",
"6 weeks"))</f>
        <v/>
      </c>
      <c r="I4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4" s="14" t="str">
        <f>IFERROR(IF(Table1[[#This Row],[Current deposit value]]-Table1[[#This Row],[Maximum value of deposit you can hold]]&lt;0,
0,
Table1[[#This Row],[Current deposit value]]-Table1[[#This Row],[Maximum value of deposit you can hold]]),"")</f>
        <v/>
      </c>
      <c r="K44" s="2"/>
      <c r="L4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4" s="4">
        <f>IF(COUNTIF($B$8:B43,Table1[[#This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4" s="5" t="str">
        <f>IF(COUNTIF($B$8:B43,Table1[[#This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5" spans="2:14" x14ac:dyDescent="0.2">
      <c r="B45" s="17"/>
      <c r="C45" s="12"/>
      <c r="D45" s="2"/>
      <c r="E45" s="2"/>
      <c r="F45" s="2"/>
      <c r="G45" s="13" t="str">
        <f>IF(Table1[[#This Row],[Rental period]]="Monthly",Table1[[#This Row],[Current rental payment amount]]*12,
IF(Table1[[#This Row],[Rental period]]="Weekly",Table1[[#This Row],[Current rental payment amount]]*52,
IF(Table1[[#This Row],[Rental period]]="Four Weekly",(Table1[[#This Row],[Current rental payment amount]]/4)*52,"")))</f>
        <v/>
      </c>
      <c r="H45" s="13" t="str">
        <f>IF(Table1[[#This Row],[Annual rent value]]="",
"",
IF(Table1[[#This Row],[Annual rent value]]&lt;50000,
"5 weeks",
"6 weeks"))</f>
        <v/>
      </c>
      <c r="I4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5" s="14" t="str">
        <f>IFERROR(IF(Table1[[#This Row],[Current deposit value]]-Table1[[#This Row],[Maximum value of deposit you can hold]]&lt;0,
0,
Table1[[#This Row],[Current deposit value]]-Table1[[#This Row],[Maximum value of deposit you can hold]]),"")</f>
        <v/>
      </c>
      <c r="K45" s="2"/>
      <c r="L4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5" s="4">
        <f>IF(COUNTIF($B$8:B44,Table1[[#This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5" s="5" t="str">
        <f>IF(COUNTIF($B$8:B44,Table1[[#This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6" spans="2:14" x14ac:dyDescent="0.2">
      <c r="B46" s="17"/>
      <c r="C46" s="12"/>
      <c r="D46" s="2"/>
      <c r="E46" s="2"/>
      <c r="F46" s="2"/>
      <c r="G46" s="13" t="str">
        <f>IF(Table1[[#This Row],[Rental period]]="Monthly",Table1[[#This Row],[Current rental payment amount]]*12,
IF(Table1[[#This Row],[Rental period]]="Weekly",Table1[[#This Row],[Current rental payment amount]]*52,
IF(Table1[[#This Row],[Rental period]]="Four Weekly",(Table1[[#This Row],[Current rental payment amount]]/4)*52,"")))</f>
        <v/>
      </c>
      <c r="H46" s="13" t="str">
        <f>IF(Table1[[#This Row],[Annual rent value]]="",
"",
IF(Table1[[#This Row],[Annual rent value]]&lt;50000,
"5 weeks",
"6 weeks"))</f>
        <v/>
      </c>
      <c r="I4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6" s="14" t="str">
        <f>IFERROR(IF(Table1[[#This Row],[Current deposit value]]-Table1[[#This Row],[Maximum value of deposit you can hold]]&lt;0,
0,
Table1[[#This Row],[Current deposit value]]-Table1[[#This Row],[Maximum value of deposit you can hold]]),"")</f>
        <v/>
      </c>
      <c r="K46" s="2"/>
      <c r="L4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6" s="4">
        <f>IF(COUNTIF($B$8:B45,Table1[[#This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6" s="5" t="str">
        <f>IF(COUNTIF($B$8:B45,Table1[[#This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7" spans="2:14" x14ac:dyDescent="0.2">
      <c r="B47" s="17"/>
      <c r="C47" s="12"/>
      <c r="D47" s="2"/>
      <c r="E47" s="2"/>
      <c r="F47" s="2"/>
      <c r="G47" s="13" t="str">
        <f>IF(Table1[[#This Row],[Rental period]]="Monthly",Table1[[#This Row],[Current rental payment amount]]*12,
IF(Table1[[#This Row],[Rental period]]="Weekly",Table1[[#This Row],[Current rental payment amount]]*52,
IF(Table1[[#This Row],[Rental period]]="Four Weekly",(Table1[[#This Row],[Current rental payment amount]]/4)*52,"")))</f>
        <v/>
      </c>
      <c r="H47" s="13" t="str">
        <f>IF(Table1[[#This Row],[Annual rent value]]="",
"",
IF(Table1[[#This Row],[Annual rent value]]&lt;50000,
"5 weeks",
"6 weeks"))</f>
        <v/>
      </c>
      <c r="I4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7" s="14" t="str">
        <f>IFERROR(IF(Table1[[#This Row],[Current deposit value]]-Table1[[#This Row],[Maximum value of deposit you can hold]]&lt;0,
0,
Table1[[#This Row],[Current deposit value]]-Table1[[#This Row],[Maximum value of deposit you can hold]]),"")</f>
        <v/>
      </c>
      <c r="K47" s="2"/>
      <c r="L4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7" s="4">
        <f>IF(COUNTIF($B$8:B46,Table1[[#This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7" s="5" t="str">
        <f>IF(COUNTIF($B$8:B46,Table1[[#This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8" spans="2:14" x14ac:dyDescent="0.2">
      <c r="B48" s="17"/>
      <c r="C48" s="12"/>
      <c r="D48" s="2"/>
      <c r="E48" s="2"/>
      <c r="F48" s="2"/>
      <c r="G48" s="13" t="str">
        <f>IF(Table1[[#This Row],[Rental period]]="Monthly",Table1[[#This Row],[Current rental payment amount]]*12,
IF(Table1[[#This Row],[Rental period]]="Weekly",Table1[[#This Row],[Current rental payment amount]]*52,
IF(Table1[[#This Row],[Rental period]]="Four Weekly",(Table1[[#This Row],[Current rental payment amount]]/4)*52,"")))</f>
        <v/>
      </c>
      <c r="H48" s="13" t="str">
        <f>IF(Table1[[#This Row],[Annual rent value]]="",
"",
IF(Table1[[#This Row],[Annual rent value]]&lt;50000,
"5 weeks",
"6 weeks"))</f>
        <v/>
      </c>
      <c r="I4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8" s="14" t="str">
        <f>IFERROR(IF(Table1[[#This Row],[Current deposit value]]-Table1[[#This Row],[Maximum value of deposit you can hold]]&lt;0,
0,
Table1[[#This Row],[Current deposit value]]-Table1[[#This Row],[Maximum value of deposit you can hold]]),"")</f>
        <v/>
      </c>
      <c r="K48" s="2"/>
      <c r="L4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8" s="4">
        <f>IF(COUNTIF($B$8:B47,Table1[[#This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8" s="5" t="str">
        <f>IF(COUNTIF($B$8:B47,Table1[[#This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49" spans="2:14" x14ac:dyDescent="0.2">
      <c r="B49" s="17"/>
      <c r="C49" s="12"/>
      <c r="D49" s="2"/>
      <c r="E49" s="2"/>
      <c r="F49" s="2"/>
      <c r="G49" s="13" t="str">
        <f>IF(Table1[[#This Row],[Rental period]]="Monthly",Table1[[#This Row],[Current rental payment amount]]*12,
IF(Table1[[#This Row],[Rental period]]="Weekly",Table1[[#This Row],[Current rental payment amount]]*52,
IF(Table1[[#This Row],[Rental period]]="Four Weekly",(Table1[[#This Row],[Current rental payment amount]]/4)*52,"")))</f>
        <v/>
      </c>
      <c r="H49" s="13" t="str">
        <f>IF(Table1[[#This Row],[Annual rent value]]="",
"",
IF(Table1[[#This Row],[Annual rent value]]&lt;50000,
"5 weeks",
"6 weeks"))</f>
        <v/>
      </c>
      <c r="I4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49" s="14" t="str">
        <f>IFERROR(IF(Table1[[#This Row],[Current deposit value]]-Table1[[#This Row],[Maximum value of deposit you can hold]]&lt;0,
0,
Table1[[#This Row],[Current deposit value]]-Table1[[#This Row],[Maximum value of deposit you can hold]]),"")</f>
        <v/>
      </c>
      <c r="K49" s="2"/>
      <c r="L4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49" s="4">
        <f>IF(COUNTIF($B$8:B48,Table1[[#This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49" s="5" t="str">
        <f>IF(COUNTIF($B$8:B48,Table1[[#This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0" spans="2:14" x14ac:dyDescent="0.2">
      <c r="B50" s="17"/>
      <c r="C50" s="12"/>
      <c r="D50" s="2"/>
      <c r="E50" s="2"/>
      <c r="F50" s="2"/>
      <c r="G50" s="13" t="str">
        <f>IF(Table1[[#This Row],[Rental period]]="Monthly",Table1[[#This Row],[Current rental payment amount]]*12,
IF(Table1[[#This Row],[Rental period]]="Weekly",Table1[[#This Row],[Current rental payment amount]]*52,
IF(Table1[[#This Row],[Rental period]]="Four Weekly",(Table1[[#This Row],[Current rental payment amount]]/4)*52,"")))</f>
        <v/>
      </c>
      <c r="H50" s="13" t="str">
        <f>IF(Table1[[#This Row],[Annual rent value]]="",
"",
IF(Table1[[#This Row],[Annual rent value]]&lt;50000,
"5 weeks",
"6 weeks"))</f>
        <v/>
      </c>
      <c r="I5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0" s="14" t="str">
        <f>IFERROR(IF(Table1[[#This Row],[Current deposit value]]-Table1[[#This Row],[Maximum value of deposit you can hold]]&lt;0,
0,
Table1[[#This Row],[Current deposit value]]-Table1[[#This Row],[Maximum value of deposit you can hold]]),"")</f>
        <v/>
      </c>
      <c r="K50" s="2"/>
      <c r="L5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0" s="4">
        <f>IF(COUNTIF($B$8:B49,Table1[[#This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0" s="5" t="str">
        <f>IF(COUNTIF($B$8:B49,Table1[[#This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1" spans="2:14" x14ac:dyDescent="0.2">
      <c r="B51" s="17"/>
      <c r="C51" s="12"/>
      <c r="D51" s="2"/>
      <c r="E51" s="2"/>
      <c r="F51" s="2"/>
      <c r="G51" s="13" t="str">
        <f>IF(Table1[[#This Row],[Rental period]]="Monthly",Table1[[#This Row],[Current rental payment amount]]*12,
IF(Table1[[#This Row],[Rental period]]="Weekly",Table1[[#This Row],[Current rental payment amount]]*52,
IF(Table1[[#This Row],[Rental period]]="Four Weekly",(Table1[[#This Row],[Current rental payment amount]]/4)*52,"")))</f>
        <v/>
      </c>
      <c r="H51" s="13" t="str">
        <f>IF(Table1[[#This Row],[Annual rent value]]="",
"",
IF(Table1[[#This Row],[Annual rent value]]&lt;50000,
"5 weeks",
"6 weeks"))</f>
        <v/>
      </c>
      <c r="I5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1" s="14" t="str">
        <f>IFERROR(IF(Table1[[#This Row],[Current deposit value]]-Table1[[#This Row],[Maximum value of deposit you can hold]]&lt;0,
0,
Table1[[#This Row],[Current deposit value]]-Table1[[#This Row],[Maximum value of deposit you can hold]]),"")</f>
        <v/>
      </c>
      <c r="K51" s="2"/>
      <c r="L5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1" s="4">
        <f>IF(COUNTIF($B$8:B50,Table1[[#This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1" s="5" t="str">
        <f>IF(COUNTIF($B$8:B50,Table1[[#This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2" spans="2:14" x14ac:dyDescent="0.2">
      <c r="B52" s="17"/>
      <c r="C52" s="12"/>
      <c r="D52" s="2"/>
      <c r="E52" s="2"/>
      <c r="F52" s="2"/>
      <c r="G52" s="13" t="str">
        <f>IF(Table1[[#This Row],[Rental period]]="Monthly",Table1[[#This Row],[Current rental payment amount]]*12,
IF(Table1[[#This Row],[Rental period]]="Weekly",Table1[[#This Row],[Current rental payment amount]]*52,
IF(Table1[[#This Row],[Rental period]]="Four Weekly",(Table1[[#This Row],[Current rental payment amount]]/4)*52,"")))</f>
        <v/>
      </c>
      <c r="H52" s="13" t="str">
        <f>IF(Table1[[#This Row],[Annual rent value]]="",
"",
IF(Table1[[#This Row],[Annual rent value]]&lt;50000,
"5 weeks",
"6 weeks"))</f>
        <v/>
      </c>
      <c r="I5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2" s="14" t="str">
        <f>IFERROR(IF(Table1[[#This Row],[Current deposit value]]-Table1[[#This Row],[Maximum value of deposit you can hold]]&lt;0,
0,
Table1[[#This Row],[Current deposit value]]-Table1[[#This Row],[Maximum value of deposit you can hold]]),"")</f>
        <v/>
      </c>
      <c r="K52" s="2"/>
      <c r="L5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2" s="4">
        <f>IF(COUNTIF($B$8:B51,Table1[[#This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2" s="5" t="str">
        <f>IF(COUNTIF($B$8:B51,Table1[[#This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3" spans="2:14" x14ac:dyDescent="0.2">
      <c r="B53" s="17"/>
      <c r="C53" s="12"/>
      <c r="D53" s="2"/>
      <c r="E53" s="2"/>
      <c r="F53" s="2"/>
      <c r="G53" s="13" t="str">
        <f>IF(Table1[[#This Row],[Rental period]]="Monthly",Table1[[#This Row],[Current rental payment amount]]*12,
IF(Table1[[#This Row],[Rental period]]="Weekly",Table1[[#This Row],[Current rental payment amount]]*52,
IF(Table1[[#This Row],[Rental period]]="Four Weekly",(Table1[[#This Row],[Current rental payment amount]]/4)*52,"")))</f>
        <v/>
      </c>
      <c r="H53" s="13" t="str">
        <f>IF(Table1[[#This Row],[Annual rent value]]="",
"",
IF(Table1[[#This Row],[Annual rent value]]&lt;50000,
"5 weeks",
"6 weeks"))</f>
        <v/>
      </c>
      <c r="I5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3" s="14" t="str">
        <f>IFERROR(IF(Table1[[#This Row],[Current deposit value]]-Table1[[#This Row],[Maximum value of deposit you can hold]]&lt;0,
0,
Table1[[#This Row],[Current deposit value]]-Table1[[#This Row],[Maximum value of deposit you can hold]]),"")</f>
        <v/>
      </c>
      <c r="K53" s="2"/>
      <c r="L5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3" s="4">
        <f>IF(COUNTIF($B$8:B52,Table1[[#This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3" s="5" t="str">
        <f>IF(COUNTIF($B$8:B52,Table1[[#This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4" spans="2:14" x14ac:dyDescent="0.2">
      <c r="B54" s="17"/>
      <c r="C54" s="12"/>
      <c r="D54" s="2"/>
      <c r="E54" s="2"/>
      <c r="F54" s="2"/>
      <c r="G54" s="13" t="str">
        <f>IF(Table1[[#This Row],[Rental period]]="Monthly",Table1[[#This Row],[Current rental payment amount]]*12,
IF(Table1[[#This Row],[Rental period]]="Weekly",Table1[[#This Row],[Current rental payment amount]]*52,
IF(Table1[[#This Row],[Rental period]]="Four Weekly",(Table1[[#This Row],[Current rental payment amount]]/4)*52,"")))</f>
        <v/>
      </c>
      <c r="H54" s="13" t="str">
        <f>IF(Table1[[#This Row],[Annual rent value]]="",
"",
IF(Table1[[#This Row],[Annual rent value]]&lt;50000,
"5 weeks",
"6 weeks"))</f>
        <v/>
      </c>
      <c r="I5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4" s="14" t="str">
        <f>IFERROR(IF(Table1[[#This Row],[Current deposit value]]-Table1[[#This Row],[Maximum value of deposit you can hold]]&lt;0,
0,
Table1[[#This Row],[Current deposit value]]-Table1[[#This Row],[Maximum value of deposit you can hold]]),"")</f>
        <v/>
      </c>
      <c r="K54" s="2"/>
      <c r="L5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4" s="4">
        <f>IF(COUNTIF($B$8:B53,Table1[[#This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4" s="5" t="str">
        <f>IF(COUNTIF($B$8:B53,Table1[[#This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5" spans="2:14" x14ac:dyDescent="0.2">
      <c r="B55" s="17"/>
      <c r="C55" s="12"/>
      <c r="D55" s="2"/>
      <c r="E55" s="2"/>
      <c r="F55" s="2"/>
      <c r="G55" s="13" t="str">
        <f>IF(Table1[[#This Row],[Rental period]]="Monthly",Table1[[#This Row],[Current rental payment amount]]*12,
IF(Table1[[#This Row],[Rental period]]="Weekly",Table1[[#This Row],[Current rental payment amount]]*52,
IF(Table1[[#This Row],[Rental period]]="Four Weekly",(Table1[[#This Row],[Current rental payment amount]]/4)*52,"")))</f>
        <v/>
      </c>
      <c r="H55" s="13" t="str">
        <f>IF(Table1[[#This Row],[Annual rent value]]="",
"",
IF(Table1[[#This Row],[Annual rent value]]&lt;50000,
"5 weeks",
"6 weeks"))</f>
        <v/>
      </c>
      <c r="I5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5" s="14" t="str">
        <f>IFERROR(IF(Table1[[#This Row],[Current deposit value]]-Table1[[#This Row],[Maximum value of deposit you can hold]]&lt;0,
0,
Table1[[#This Row],[Current deposit value]]-Table1[[#This Row],[Maximum value of deposit you can hold]]),"")</f>
        <v/>
      </c>
      <c r="K55" s="2"/>
      <c r="L5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5" s="4">
        <f>IF(COUNTIF($B$8:B54,Table1[[#This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5" s="5" t="str">
        <f>IF(COUNTIF($B$8:B54,Table1[[#This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6" spans="2:14" x14ac:dyDescent="0.2">
      <c r="B56" s="17"/>
      <c r="C56" s="12"/>
      <c r="D56" s="2"/>
      <c r="E56" s="2"/>
      <c r="F56" s="2"/>
      <c r="G56" s="13" t="str">
        <f>IF(Table1[[#This Row],[Rental period]]="Monthly",Table1[[#This Row],[Current rental payment amount]]*12,
IF(Table1[[#This Row],[Rental period]]="Weekly",Table1[[#This Row],[Current rental payment amount]]*52,
IF(Table1[[#This Row],[Rental period]]="Four Weekly",(Table1[[#This Row],[Current rental payment amount]]/4)*52,"")))</f>
        <v/>
      </c>
      <c r="H56" s="13" t="str">
        <f>IF(Table1[[#This Row],[Annual rent value]]="",
"",
IF(Table1[[#This Row],[Annual rent value]]&lt;50000,
"5 weeks",
"6 weeks"))</f>
        <v/>
      </c>
      <c r="I5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6" s="14" t="str">
        <f>IFERROR(IF(Table1[[#This Row],[Current deposit value]]-Table1[[#This Row],[Maximum value of deposit you can hold]]&lt;0,
0,
Table1[[#This Row],[Current deposit value]]-Table1[[#This Row],[Maximum value of deposit you can hold]]),"")</f>
        <v/>
      </c>
      <c r="K56" s="2"/>
      <c r="L5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6" s="4">
        <f>IF(COUNTIF($B$8:B55,Table1[[#This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6" s="5" t="str">
        <f>IF(COUNTIF($B$8:B55,Table1[[#This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7" spans="2:14" x14ac:dyDescent="0.2">
      <c r="B57" s="17"/>
      <c r="C57" s="12"/>
      <c r="D57" s="2"/>
      <c r="E57" s="2"/>
      <c r="F57" s="2"/>
      <c r="G57" s="13" t="str">
        <f>IF(Table1[[#This Row],[Rental period]]="Monthly",Table1[[#This Row],[Current rental payment amount]]*12,
IF(Table1[[#This Row],[Rental period]]="Weekly",Table1[[#This Row],[Current rental payment amount]]*52,
IF(Table1[[#This Row],[Rental period]]="Four Weekly",(Table1[[#This Row],[Current rental payment amount]]/4)*52,"")))</f>
        <v/>
      </c>
      <c r="H57" s="13" t="str">
        <f>IF(Table1[[#This Row],[Annual rent value]]="",
"",
IF(Table1[[#This Row],[Annual rent value]]&lt;50000,
"5 weeks",
"6 weeks"))</f>
        <v/>
      </c>
      <c r="I5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7" s="14" t="str">
        <f>IFERROR(IF(Table1[[#This Row],[Current deposit value]]-Table1[[#This Row],[Maximum value of deposit you can hold]]&lt;0,
0,
Table1[[#This Row],[Current deposit value]]-Table1[[#This Row],[Maximum value of deposit you can hold]]),"")</f>
        <v/>
      </c>
      <c r="K57" s="2"/>
      <c r="L5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7" s="4">
        <f>IF(COUNTIF($B$8:B56,Table1[[#This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7" s="5" t="str">
        <f>IF(COUNTIF($B$8:B56,Table1[[#This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8" spans="2:14" x14ac:dyDescent="0.2">
      <c r="B58" s="17"/>
      <c r="C58" s="12"/>
      <c r="D58" s="2"/>
      <c r="E58" s="2"/>
      <c r="F58" s="2"/>
      <c r="G58" s="13" t="str">
        <f>IF(Table1[[#This Row],[Rental period]]="Monthly",Table1[[#This Row],[Current rental payment amount]]*12,
IF(Table1[[#This Row],[Rental period]]="Weekly",Table1[[#This Row],[Current rental payment amount]]*52,
IF(Table1[[#This Row],[Rental period]]="Four Weekly",(Table1[[#This Row],[Current rental payment amount]]/4)*52,"")))</f>
        <v/>
      </c>
      <c r="H58" s="13" t="str">
        <f>IF(Table1[[#This Row],[Annual rent value]]="",
"",
IF(Table1[[#This Row],[Annual rent value]]&lt;50000,
"5 weeks",
"6 weeks"))</f>
        <v/>
      </c>
      <c r="I5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8" s="14" t="str">
        <f>IFERROR(IF(Table1[[#This Row],[Current deposit value]]-Table1[[#This Row],[Maximum value of deposit you can hold]]&lt;0,
0,
Table1[[#This Row],[Current deposit value]]-Table1[[#This Row],[Maximum value of deposit you can hold]]),"")</f>
        <v/>
      </c>
      <c r="K58" s="2"/>
      <c r="L5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8" s="4">
        <f>IF(COUNTIF($B$8:B57,Table1[[#This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8" s="5" t="str">
        <f>IF(COUNTIF($B$8:B57,Table1[[#This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59" spans="2:14" x14ac:dyDescent="0.2">
      <c r="B59" s="17"/>
      <c r="C59" s="12"/>
      <c r="D59" s="2"/>
      <c r="E59" s="2"/>
      <c r="F59" s="2"/>
      <c r="G59" s="13" t="str">
        <f>IF(Table1[[#This Row],[Rental period]]="Monthly",Table1[[#This Row],[Current rental payment amount]]*12,
IF(Table1[[#This Row],[Rental period]]="Weekly",Table1[[#This Row],[Current rental payment amount]]*52,
IF(Table1[[#This Row],[Rental period]]="Four Weekly",(Table1[[#This Row],[Current rental payment amount]]/4)*52,"")))</f>
        <v/>
      </c>
      <c r="H59" s="13" t="str">
        <f>IF(Table1[[#This Row],[Annual rent value]]="",
"",
IF(Table1[[#This Row],[Annual rent value]]&lt;50000,
"5 weeks",
"6 weeks"))</f>
        <v/>
      </c>
      <c r="I5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59" s="14" t="str">
        <f>IFERROR(IF(Table1[[#This Row],[Current deposit value]]-Table1[[#This Row],[Maximum value of deposit you can hold]]&lt;0,
0,
Table1[[#This Row],[Current deposit value]]-Table1[[#This Row],[Maximum value of deposit you can hold]]),"")</f>
        <v/>
      </c>
      <c r="K59" s="2"/>
      <c r="L5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59" s="4">
        <f>IF(COUNTIF($B$8:B58,Table1[[#This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59" s="5" t="str">
        <f>IF(COUNTIF($B$8:B58,Table1[[#This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0" spans="2:14" x14ac:dyDescent="0.2">
      <c r="B60" s="17"/>
      <c r="C60" s="12"/>
      <c r="D60" s="2"/>
      <c r="E60" s="2"/>
      <c r="F60" s="2"/>
      <c r="G60" s="13" t="str">
        <f>IF(Table1[[#This Row],[Rental period]]="Monthly",Table1[[#This Row],[Current rental payment amount]]*12,
IF(Table1[[#This Row],[Rental period]]="Weekly",Table1[[#This Row],[Current rental payment amount]]*52,
IF(Table1[[#This Row],[Rental period]]="Four Weekly",(Table1[[#This Row],[Current rental payment amount]]/4)*52,"")))</f>
        <v/>
      </c>
      <c r="H60" s="13" t="str">
        <f>IF(Table1[[#This Row],[Annual rent value]]="",
"",
IF(Table1[[#This Row],[Annual rent value]]&lt;50000,
"5 weeks",
"6 weeks"))</f>
        <v/>
      </c>
      <c r="I6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0" s="14" t="str">
        <f>IFERROR(IF(Table1[[#This Row],[Current deposit value]]-Table1[[#This Row],[Maximum value of deposit you can hold]]&lt;0,
0,
Table1[[#This Row],[Current deposit value]]-Table1[[#This Row],[Maximum value of deposit you can hold]]),"")</f>
        <v/>
      </c>
      <c r="K60" s="2"/>
      <c r="L6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0" s="4">
        <f>IF(COUNTIF($B$8:B59,Table1[[#This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0" s="5" t="str">
        <f>IF(COUNTIF($B$8:B59,Table1[[#This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1" spans="2:14" x14ac:dyDescent="0.2">
      <c r="B61" s="17"/>
      <c r="C61" s="12"/>
      <c r="D61" s="2"/>
      <c r="E61" s="2"/>
      <c r="F61" s="2"/>
      <c r="G61" s="13" t="str">
        <f>IF(Table1[[#This Row],[Rental period]]="Monthly",Table1[[#This Row],[Current rental payment amount]]*12,
IF(Table1[[#This Row],[Rental period]]="Weekly",Table1[[#This Row],[Current rental payment amount]]*52,
IF(Table1[[#This Row],[Rental period]]="Four Weekly",(Table1[[#This Row],[Current rental payment amount]]/4)*52,"")))</f>
        <v/>
      </c>
      <c r="H61" s="13" t="str">
        <f>IF(Table1[[#This Row],[Annual rent value]]="",
"",
IF(Table1[[#This Row],[Annual rent value]]&lt;50000,
"5 weeks",
"6 weeks"))</f>
        <v/>
      </c>
      <c r="I6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1" s="14" t="str">
        <f>IFERROR(IF(Table1[[#This Row],[Current deposit value]]-Table1[[#This Row],[Maximum value of deposit you can hold]]&lt;0,
0,
Table1[[#This Row],[Current deposit value]]-Table1[[#This Row],[Maximum value of deposit you can hold]]),"")</f>
        <v/>
      </c>
      <c r="K61" s="2"/>
      <c r="L6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1" s="4">
        <f>IF(COUNTIF($B$8:B60,Table1[[#This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1" s="5" t="str">
        <f>IF(COUNTIF($B$8:B60,Table1[[#This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2" spans="2:14" x14ac:dyDescent="0.2">
      <c r="B62" s="17"/>
      <c r="C62" s="12"/>
      <c r="D62" s="2"/>
      <c r="E62" s="2"/>
      <c r="F62" s="2"/>
      <c r="G62" s="13" t="str">
        <f>IF(Table1[[#This Row],[Rental period]]="Monthly",Table1[[#This Row],[Current rental payment amount]]*12,
IF(Table1[[#This Row],[Rental period]]="Weekly",Table1[[#This Row],[Current rental payment amount]]*52,
IF(Table1[[#This Row],[Rental period]]="Four Weekly",(Table1[[#This Row],[Current rental payment amount]]/4)*52,"")))</f>
        <v/>
      </c>
      <c r="H62" s="13" t="str">
        <f>IF(Table1[[#This Row],[Annual rent value]]="",
"",
IF(Table1[[#This Row],[Annual rent value]]&lt;50000,
"5 weeks",
"6 weeks"))</f>
        <v/>
      </c>
      <c r="I6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2" s="14" t="str">
        <f>IFERROR(IF(Table1[[#This Row],[Current deposit value]]-Table1[[#This Row],[Maximum value of deposit you can hold]]&lt;0,
0,
Table1[[#This Row],[Current deposit value]]-Table1[[#This Row],[Maximum value of deposit you can hold]]),"")</f>
        <v/>
      </c>
      <c r="K62" s="2"/>
      <c r="L6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2" s="4">
        <f>IF(COUNTIF($B$8:B61,Table1[[#This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2" s="5" t="str">
        <f>IF(COUNTIF($B$8:B61,Table1[[#This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3" spans="2:14" x14ac:dyDescent="0.2">
      <c r="B63" s="17"/>
      <c r="C63" s="12"/>
      <c r="D63" s="2"/>
      <c r="E63" s="2"/>
      <c r="F63" s="2"/>
      <c r="G63" s="13" t="str">
        <f>IF(Table1[[#This Row],[Rental period]]="Monthly",Table1[[#This Row],[Current rental payment amount]]*12,
IF(Table1[[#This Row],[Rental period]]="Weekly",Table1[[#This Row],[Current rental payment amount]]*52,
IF(Table1[[#This Row],[Rental period]]="Four Weekly",(Table1[[#This Row],[Current rental payment amount]]/4)*52,"")))</f>
        <v/>
      </c>
      <c r="H63" s="13" t="str">
        <f>IF(Table1[[#This Row],[Annual rent value]]="",
"",
IF(Table1[[#This Row],[Annual rent value]]&lt;50000,
"5 weeks",
"6 weeks"))</f>
        <v/>
      </c>
      <c r="I6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3" s="14" t="str">
        <f>IFERROR(IF(Table1[[#This Row],[Current deposit value]]-Table1[[#This Row],[Maximum value of deposit you can hold]]&lt;0,
0,
Table1[[#This Row],[Current deposit value]]-Table1[[#This Row],[Maximum value of deposit you can hold]]),"")</f>
        <v/>
      </c>
      <c r="K63" s="2"/>
      <c r="L6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3" s="4">
        <f>IF(COUNTIF($B$8:B62,Table1[[#This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3" s="5" t="str">
        <f>IF(COUNTIF($B$8:B62,Table1[[#This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4" spans="2:14" x14ac:dyDescent="0.2">
      <c r="B64" s="17"/>
      <c r="C64" s="12"/>
      <c r="D64" s="2"/>
      <c r="E64" s="2"/>
      <c r="F64" s="2"/>
      <c r="G64" s="13" t="str">
        <f>IF(Table1[[#This Row],[Rental period]]="Monthly",Table1[[#This Row],[Current rental payment amount]]*12,
IF(Table1[[#This Row],[Rental period]]="Weekly",Table1[[#This Row],[Current rental payment amount]]*52,
IF(Table1[[#This Row],[Rental period]]="Four Weekly",(Table1[[#This Row],[Current rental payment amount]]/4)*52,"")))</f>
        <v/>
      </c>
      <c r="H64" s="13" t="str">
        <f>IF(Table1[[#This Row],[Annual rent value]]="",
"",
IF(Table1[[#This Row],[Annual rent value]]&lt;50000,
"5 weeks",
"6 weeks"))</f>
        <v/>
      </c>
      <c r="I6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4" s="14" t="str">
        <f>IFERROR(IF(Table1[[#This Row],[Current deposit value]]-Table1[[#This Row],[Maximum value of deposit you can hold]]&lt;0,
0,
Table1[[#This Row],[Current deposit value]]-Table1[[#This Row],[Maximum value of deposit you can hold]]),"")</f>
        <v/>
      </c>
      <c r="K64" s="2"/>
      <c r="L6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4" s="4">
        <f>IF(COUNTIF($B$8:B63,Table1[[#This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4" s="5" t="str">
        <f>IF(COUNTIF($B$8:B63,Table1[[#This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5" spans="2:14" x14ac:dyDescent="0.2">
      <c r="B65" s="17"/>
      <c r="C65" s="12"/>
      <c r="D65" s="2"/>
      <c r="E65" s="2"/>
      <c r="F65" s="2"/>
      <c r="G65" s="13" t="str">
        <f>IF(Table1[[#This Row],[Rental period]]="Monthly",Table1[[#This Row],[Current rental payment amount]]*12,
IF(Table1[[#This Row],[Rental period]]="Weekly",Table1[[#This Row],[Current rental payment amount]]*52,
IF(Table1[[#This Row],[Rental period]]="Four Weekly",(Table1[[#This Row],[Current rental payment amount]]/4)*52,"")))</f>
        <v/>
      </c>
      <c r="H65" s="13" t="str">
        <f>IF(Table1[[#This Row],[Annual rent value]]="",
"",
IF(Table1[[#This Row],[Annual rent value]]&lt;50000,
"5 weeks",
"6 weeks"))</f>
        <v/>
      </c>
      <c r="I6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5" s="14" t="str">
        <f>IFERROR(IF(Table1[[#This Row],[Current deposit value]]-Table1[[#This Row],[Maximum value of deposit you can hold]]&lt;0,
0,
Table1[[#This Row],[Current deposit value]]-Table1[[#This Row],[Maximum value of deposit you can hold]]),"")</f>
        <v/>
      </c>
      <c r="K65" s="2"/>
      <c r="L6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5" s="4">
        <f>IF(COUNTIF($B$8:B64,Table1[[#This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5" s="5" t="str">
        <f>IF(COUNTIF($B$8:B64,Table1[[#This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6" spans="2:14" x14ac:dyDescent="0.2">
      <c r="B66" s="17"/>
      <c r="C66" s="12"/>
      <c r="D66" s="2"/>
      <c r="E66" s="2"/>
      <c r="F66" s="2"/>
      <c r="G66" s="13" t="str">
        <f>IF(Table1[[#This Row],[Rental period]]="Monthly",Table1[[#This Row],[Current rental payment amount]]*12,
IF(Table1[[#This Row],[Rental period]]="Weekly",Table1[[#This Row],[Current rental payment amount]]*52,
IF(Table1[[#This Row],[Rental period]]="Four Weekly",(Table1[[#This Row],[Current rental payment amount]]/4)*52,"")))</f>
        <v/>
      </c>
      <c r="H66" s="13" t="str">
        <f>IF(Table1[[#This Row],[Annual rent value]]="",
"",
IF(Table1[[#This Row],[Annual rent value]]&lt;50000,
"5 weeks",
"6 weeks"))</f>
        <v/>
      </c>
      <c r="I6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6" s="14" t="str">
        <f>IFERROR(IF(Table1[[#This Row],[Current deposit value]]-Table1[[#This Row],[Maximum value of deposit you can hold]]&lt;0,
0,
Table1[[#This Row],[Current deposit value]]-Table1[[#This Row],[Maximum value of deposit you can hold]]),"")</f>
        <v/>
      </c>
      <c r="K66" s="2"/>
      <c r="L6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6" s="4">
        <f>IF(COUNTIF($B$8:B65,Table1[[#This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6" s="5" t="str">
        <f>IF(COUNTIF($B$8:B65,Table1[[#This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7" spans="2:14" x14ac:dyDescent="0.2">
      <c r="B67" s="17"/>
      <c r="C67" s="12"/>
      <c r="D67" s="2"/>
      <c r="E67" s="2"/>
      <c r="F67" s="2"/>
      <c r="G67" s="13" t="str">
        <f>IF(Table1[[#This Row],[Rental period]]="Monthly",Table1[[#This Row],[Current rental payment amount]]*12,
IF(Table1[[#This Row],[Rental period]]="Weekly",Table1[[#This Row],[Current rental payment amount]]*52,
IF(Table1[[#This Row],[Rental period]]="Four Weekly",(Table1[[#This Row],[Current rental payment amount]]/4)*52,"")))</f>
        <v/>
      </c>
      <c r="H67" s="13" t="str">
        <f>IF(Table1[[#This Row],[Annual rent value]]="",
"",
IF(Table1[[#This Row],[Annual rent value]]&lt;50000,
"5 weeks",
"6 weeks"))</f>
        <v/>
      </c>
      <c r="I6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7" s="14" t="str">
        <f>IFERROR(IF(Table1[[#This Row],[Current deposit value]]-Table1[[#This Row],[Maximum value of deposit you can hold]]&lt;0,
0,
Table1[[#This Row],[Current deposit value]]-Table1[[#This Row],[Maximum value of deposit you can hold]]),"")</f>
        <v/>
      </c>
      <c r="K67" s="2"/>
      <c r="L6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7" s="4">
        <f>IF(COUNTIF($B$8:B66,Table1[[#This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7" s="5" t="str">
        <f>IF(COUNTIF($B$8:B66,Table1[[#This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8" spans="2:14" x14ac:dyDescent="0.2">
      <c r="B68" s="17"/>
      <c r="C68" s="12"/>
      <c r="D68" s="2"/>
      <c r="E68" s="2"/>
      <c r="F68" s="2"/>
      <c r="G68" s="13" t="str">
        <f>IF(Table1[[#This Row],[Rental period]]="Monthly",Table1[[#This Row],[Current rental payment amount]]*12,
IF(Table1[[#This Row],[Rental period]]="Weekly",Table1[[#This Row],[Current rental payment amount]]*52,
IF(Table1[[#This Row],[Rental period]]="Four Weekly",(Table1[[#This Row],[Current rental payment amount]]/4)*52,"")))</f>
        <v/>
      </c>
      <c r="H68" s="13" t="str">
        <f>IF(Table1[[#This Row],[Annual rent value]]="",
"",
IF(Table1[[#This Row],[Annual rent value]]&lt;50000,
"5 weeks",
"6 weeks"))</f>
        <v/>
      </c>
      <c r="I6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8" s="14" t="str">
        <f>IFERROR(IF(Table1[[#This Row],[Current deposit value]]-Table1[[#This Row],[Maximum value of deposit you can hold]]&lt;0,
0,
Table1[[#This Row],[Current deposit value]]-Table1[[#This Row],[Maximum value of deposit you can hold]]),"")</f>
        <v/>
      </c>
      <c r="K68" s="2"/>
      <c r="L6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8" s="4">
        <f>IF(COUNTIF($B$8:B67,Table1[[#This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8" s="5" t="str">
        <f>IF(COUNTIF($B$8:B67,Table1[[#This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69" spans="2:14" x14ac:dyDescent="0.2">
      <c r="B69" s="17"/>
      <c r="C69" s="12"/>
      <c r="D69" s="2"/>
      <c r="E69" s="2"/>
      <c r="F69" s="2"/>
      <c r="G69" s="13" t="str">
        <f>IF(Table1[[#This Row],[Rental period]]="Monthly",Table1[[#This Row],[Current rental payment amount]]*12,
IF(Table1[[#This Row],[Rental period]]="Weekly",Table1[[#This Row],[Current rental payment amount]]*52,
IF(Table1[[#This Row],[Rental period]]="Four Weekly",(Table1[[#This Row],[Current rental payment amount]]/4)*52,"")))</f>
        <v/>
      </c>
      <c r="H69" s="13" t="str">
        <f>IF(Table1[[#This Row],[Annual rent value]]="",
"",
IF(Table1[[#This Row],[Annual rent value]]&lt;50000,
"5 weeks",
"6 weeks"))</f>
        <v/>
      </c>
      <c r="I6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69" s="14" t="str">
        <f>IFERROR(IF(Table1[[#This Row],[Current deposit value]]-Table1[[#This Row],[Maximum value of deposit you can hold]]&lt;0,
0,
Table1[[#This Row],[Current deposit value]]-Table1[[#This Row],[Maximum value of deposit you can hold]]),"")</f>
        <v/>
      </c>
      <c r="K69" s="2"/>
      <c r="L6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69" s="4">
        <f>IF(COUNTIF($B$8:B68,Table1[[#This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69" s="5" t="str">
        <f>IF(COUNTIF($B$8:B68,Table1[[#This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0" spans="2:14" x14ac:dyDescent="0.2">
      <c r="B70" s="17"/>
      <c r="C70" s="12"/>
      <c r="D70" s="2"/>
      <c r="E70" s="2"/>
      <c r="F70" s="2"/>
      <c r="G70" s="13" t="str">
        <f>IF(Table1[[#This Row],[Rental period]]="Monthly",Table1[[#This Row],[Current rental payment amount]]*12,
IF(Table1[[#This Row],[Rental period]]="Weekly",Table1[[#This Row],[Current rental payment amount]]*52,
IF(Table1[[#This Row],[Rental period]]="Four Weekly",(Table1[[#This Row],[Current rental payment amount]]/4)*52,"")))</f>
        <v/>
      </c>
      <c r="H70" s="13" t="str">
        <f>IF(Table1[[#This Row],[Annual rent value]]="",
"",
IF(Table1[[#This Row],[Annual rent value]]&lt;50000,
"5 weeks",
"6 weeks"))</f>
        <v/>
      </c>
      <c r="I7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0" s="14" t="str">
        <f>IFERROR(IF(Table1[[#This Row],[Current deposit value]]-Table1[[#This Row],[Maximum value of deposit you can hold]]&lt;0,
0,
Table1[[#This Row],[Current deposit value]]-Table1[[#This Row],[Maximum value of deposit you can hold]]),"")</f>
        <v/>
      </c>
      <c r="K70" s="2"/>
      <c r="L7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0" s="4">
        <f>IF(COUNTIF($B$8:B69,Table1[[#This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0" s="5" t="str">
        <f>IF(COUNTIF($B$8:B69,Table1[[#This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1" spans="2:14" x14ac:dyDescent="0.2">
      <c r="B71" s="17"/>
      <c r="C71" s="12"/>
      <c r="D71" s="2"/>
      <c r="E71" s="2"/>
      <c r="F71" s="2"/>
      <c r="G71" s="13" t="str">
        <f>IF(Table1[[#This Row],[Rental period]]="Monthly",Table1[[#This Row],[Current rental payment amount]]*12,
IF(Table1[[#This Row],[Rental period]]="Weekly",Table1[[#This Row],[Current rental payment amount]]*52,
IF(Table1[[#This Row],[Rental period]]="Four Weekly",(Table1[[#This Row],[Current rental payment amount]]/4)*52,"")))</f>
        <v/>
      </c>
      <c r="H71" s="13" t="str">
        <f>IF(Table1[[#This Row],[Annual rent value]]="",
"",
IF(Table1[[#This Row],[Annual rent value]]&lt;50000,
"5 weeks",
"6 weeks"))</f>
        <v/>
      </c>
      <c r="I7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1" s="14" t="str">
        <f>IFERROR(IF(Table1[[#This Row],[Current deposit value]]-Table1[[#This Row],[Maximum value of deposit you can hold]]&lt;0,
0,
Table1[[#This Row],[Current deposit value]]-Table1[[#This Row],[Maximum value of deposit you can hold]]),"")</f>
        <v/>
      </c>
      <c r="K71" s="2"/>
      <c r="L7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1" s="4">
        <f>IF(COUNTIF($B$8:B70,Table1[[#This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1" s="5" t="str">
        <f>IF(COUNTIF($B$8:B70,Table1[[#This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2" spans="2:14" x14ac:dyDescent="0.2">
      <c r="B72" s="17"/>
      <c r="C72" s="12"/>
      <c r="D72" s="2"/>
      <c r="E72" s="2"/>
      <c r="F72" s="2"/>
      <c r="G72" s="13" t="str">
        <f>IF(Table1[[#This Row],[Rental period]]="Monthly",Table1[[#This Row],[Current rental payment amount]]*12,
IF(Table1[[#This Row],[Rental period]]="Weekly",Table1[[#This Row],[Current rental payment amount]]*52,
IF(Table1[[#This Row],[Rental period]]="Four Weekly",(Table1[[#This Row],[Current rental payment amount]]/4)*52,"")))</f>
        <v/>
      </c>
      <c r="H72" s="13" t="str">
        <f>IF(Table1[[#This Row],[Annual rent value]]="",
"",
IF(Table1[[#This Row],[Annual rent value]]&lt;50000,
"5 weeks",
"6 weeks"))</f>
        <v/>
      </c>
      <c r="I7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2" s="14" t="str">
        <f>IFERROR(IF(Table1[[#This Row],[Current deposit value]]-Table1[[#This Row],[Maximum value of deposit you can hold]]&lt;0,
0,
Table1[[#This Row],[Current deposit value]]-Table1[[#This Row],[Maximum value of deposit you can hold]]),"")</f>
        <v/>
      </c>
      <c r="K72" s="2"/>
      <c r="L7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2" s="4">
        <f>IF(COUNTIF($B$8:B71,Table1[[#This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2" s="5" t="str">
        <f>IF(COUNTIF($B$8:B71,Table1[[#This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3" spans="2:14" x14ac:dyDescent="0.2">
      <c r="B73" s="17"/>
      <c r="C73" s="12"/>
      <c r="D73" s="2"/>
      <c r="E73" s="2"/>
      <c r="F73" s="2"/>
      <c r="G73" s="13" t="str">
        <f>IF(Table1[[#This Row],[Rental period]]="Monthly",Table1[[#This Row],[Current rental payment amount]]*12,
IF(Table1[[#This Row],[Rental period]]="Weekly",Table1[[#This Row],[Current rental payment amount]]*52,
IF(Table1[[#This Row],[Rental period]]="Four Weekly",(Table1[[#This Row],[Current rental payment amount]]/4)*52,"")))</f>
        <v/>
      </c>
      <c r="H73" s="13" t="str">
        <f>IF(Table1[[#This Row],[Annual rent value]]="",
"",
IF(Table1[[#This Row],[Annual rent value]]&lt;50000,
"5 weeks",
"6 weeks"))</f>
        <v/>
      </c>
      <c r="I7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3" s="14" t="str">
        <f>IFERROR(IF(Table1[[#This Row],[Current deposit value]]-Table1[[#This Row],[Maximum value of deposit you can hold]]&lt;0,
0,
Table1[[#This Row],[Current deposit value]]-Table1[[#This Row],[Maximum value of deposit you can hold]]),"")</f>
        <v/>
      </c>
      <c r="K73" s="2"/>
      <c r="L7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3" s="4">
        <f>IF(COUNTIF($B$8:B72,Table1[[#This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3" s="5" t="str">
        <f>IF(COUNTIF($B$8:B72,Table1[[#This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4" spans="2:14" x14ac:dyDescent="0.2">
      <c r="B74" s="17"/>
      <c r="C74" s="12"/>
      <c r="D74" s="2"/>
      <c r="E74" s="2"/>
      <c r="F74" s="2"/>
      <c r="G74" s="13" t="str">
        <f>IF(Table1[[#This Row],[Rental period]]="Monthly",Table1[[#This Row],[Current rental payment amount]]*12,
IF(Table1[[#This Row],[Rental period]]="Weekly",Table1[[#This Row],[Current rental payment amount]]*52,
IF(Table1[[#This Row],[Rental period]]="Four Weekly",(Table1[[#This Row],[Current rental payment amount]]/4)*52,"")))</f>
        <v/>
      </c>
      <c r="H74" s="13" t="str">
        <f>IF(Table1[[#This Row],[Annual rent value]]="",
"",
IF(Table1[[#This Row],[Annual rent value]]&lt;50000,
"5 weeks",
"6 weeks"))</f>
        <v/>
      </c>
      <c r="I7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4" s="14" t="str">
        <f>IFERROR(IF(Table1[[#This Row],[Current deposit value]]-Table1[[#This Row],[Maximum value of deposit you can hold]]&lt;0,
0,
Table1[[#This Row],[Current deposit value]]-Table1[[#This Row],[Maximum value of deposit you can hold]]),"")</f>
        <v/>
      </c>
      <c r="K74" s="2"/>
      <c r="L7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4" s="4">
        <f>IF(COUNTIF($B$8:B73,Table1[[#This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4" s="5" t="str">
        <f>IF(COUNTIF($B$8:B73,Table1[[#This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5" spans="2:14" x14ac:dyDescent="0.2">
      <c r="B75" s="17"/>
      <c r="C75" s="12"/>
      <c r="D75" s="2"/>
      <c r="E75" s="2"/>
      <c r="F75" s="2"/>
      <c r="G75" s="13" t="str">
        <f>IF(Table1[[#This Row],[Rental period]]="Monthly",Table1[[#This Row],[Current rental payment amount]]*12,
IF(Table1[[#This Row],[Rental period]]="Weekly",Table1[[#This Row],[Current rental payment amount]]*52,
IF(Table1[[#This Row],[Rental period]]="Four Weekly",(Table1[[#This Row],[Current rental payment amount]]/4)*52,"")))</f>
        <v/>
      </c>
      <c r="H75" s="13" t="str">
        <f>IF(Table1[[#This Row],[Annual rent value]]="",
"",
IF(Table1[[#This Row],[Annual rent value]]&lt;50000,
"5 weeks",
"6 weeks"))</f>
        <v/>
      </c>
      <c r="I7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5" s="14" t="str">
        <f>IFERROR(IF(Table1[[#This Row],[Current deposit value]]-Table1[[#This Row],[Maximum value of deposit you can hold]]&lt;0,
0,
Table1[[#This Row],[Current deposit value]]-Table1[[#This Row],[Maximum value of deposit you can hold]]),"")</f>
        <v/>
      </c>
      <c r="K75" s="2"/>
      <c r="L7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5" s="4">
        <f>IF(COUNTIF($B$8:B74,Table1[[#This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5" s="5" t="str">
        <f>IF(COUNTIF($B$8:B74,Table1[[#This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6" spans="2:14" x14ac:dyDescent="0.2">
      <c r="B76" s="17"/>
      <c r="C76" s="12"/>
      <c r="D76" s="2"/>
      <c r="E76" s="2"/>
      <c r="F76" s="2"/>
      <c r="G76" s="13" t="str">
        <f>IF(Table1[[#This Row],[Rental period]]="Monthly",Table1[[#This Row],[Current rental payment amount]]*12,
IF(Table1[[#This Row],[Rental period]]="Weekly",Table1[[#This Row],[Current rental payment amount]]*52,
IF(Table1[[#This Row],[Rental period]]="Four Weekly",(Table1[[#This Row],[Current rental payment amount]]/4)*52,"")))</f>
        <v/>
      </c>
      <c r="H76" s="13" t="str">
        <f>IF(Table1[[#This Row],[Annual rent value]]="",
"",
IF(Table1[[#This Row],[Annual rent value]]&lt;50000,
"5 weeks",
"6 weeks"))</f>
        <v/>
      </c>
      <c r="I7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6" s="14" t="str">
        <f>IFERROR(IF(Table1[[#This Row],[Current deposit value]]-Table1[[#This Row],[Maximum value of deposit you can hold]]&lt;0,
0,
Table1[[#This Row],[Current deposit value]]-Table1[[#This Row],[Maximum value of deposit you can hold]]),"")</f>
        <v/>
      </c>
      <c r="K76" s="2"/>
      <c r="L7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6" s="4">
        <f>IF(COUNTIF($B$8:B75,Table1[[#This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6" s="5" t="str">
        <f>IF(COUNTIF($B$8:B75,Table1[[#This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7" spans="2:14" x14ac:dyDescent="0.2">
      <c r="B77" s="17"/>
      <c r="C77" s="12"/>
      <c r="D77" s="2"/>
      <c r="E77" s="2"/>
      <c r="F77" s="2"/>
      <c r="G77" s="13" t="str">
        <f>IF(Table1[[#This Row],[Rental period]]="Monthly",Table1[[#This Row],[Current rental payment amount]]*12,
IF(Table1[[#This Row],[Rental period]]="Weekly",Table1[[#This Row],[Current rental payment amount]]*52,
IF(Table1[[#This Row],[Rental period]]="Four Weekly",(Table1[[#This Row],[Current rental payment amount]]/4)*52,"")))</f>
        <v/>
      </c>
      <c r="H77" s="13" t="str">
        <f>IF(Table1[[#This Row],[Annual rent value]]="",
"",
IF(Table1[[#This Row],[Annual rent value]]&lt;50000,
"5 weeks",
"6 weeks"))</f>
        <v/>
      </c>
      <c r="I7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7" s="14" t="str">
        <f>IFERROR(IF(Table1[[#This Row],[Current deposit value]]-Table1[[#This Row],[Maximum value of deposit you can hold]]&lt;0,
0,
Table1[[#This Row],[Current deposit value]]-Table1[[#This Row],[Maximum value of deposit you can hold]]),"")</f>
        <v/>
      </c>
      <c r="K77" s="2"/>
      <c r="L7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7" s="4">
        <f>IF(COUNTIF($B$8:B76,Table1[[#This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7" s="5" t="str">
        <f>IF(COUNTIF($B$8:B76,Table1[[#This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8" spans="2:14" x14ac:dyDescent="0.2">
      <c r="B78" s="17"/>
      <c r="C78" s="12"/>
      <c r="D78" s="2"/>
      <c r="E78" s="2"/>
      <c r="F78" s="2"/>
      <c r="G78" s="13" t="str">
        <f>IF(Table1[[#This Row],[Rental period]]="Monthly",Table1[[#This Row],[Current rental payment amount]]*12,
IF(Table1[[#This Row],[Rental period]]="Weekly",Table1[[#This Row],[Current rental payment amount]]*52,
IF(Table1[[#This Row],[Rental period]]="Four Weekly",(Table1[[#This Row],[Current rental payment amount]]/4)*52,"")))</f>
        <v/>
      </c>
      <c r="H78" s="13" t="str">
        <f>IF(Table1[[#This Row],[Annual rent value]]="",
"",
IF(Table1[[#This Row],[Annual rent value]]&lt;50000,
"5 weeks",
"6 weeks"))</f>
        <v/>
      </c>
      <c r="I7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8" s="14" t="str">
        <f>IFERROR(IF(Table1[[#This Row],[Current deposit value]]-Table1[[#This Row],[Maximum value of deposit you can hold]]&lt;0,
0,
Table1[[#This Row],[Current deposit value]]-Table1[[#This Row],[Maximum value of deposit you can hold]]),"")</f>
        <v/>
      </c>
      <c r="K78" s="2"/>
      <c r="L7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8" s="4">
        <f>IF(COUNTIF($B$8:B77,Table1[[#This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8" s="5" t="str">
        <f>IF(COUNTIF($B$8:B77,Table1[[#This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79" spans="2:14" x14ac:dyDescent="0.2">
      <c r="B79" s="17"/>
      <c r="C79" s="12"/>
      <c r="D79" s="2"/>
      <c r="E79" s="2"/>
      <c r="F79" s="2"/>
      <c r="G79" s="13" t="str">
        <f>IF(Table1[[#This Row],[Rental period]]="Monthly",Table1[[#This Row],[Current rental payment amount]]*12,
IF(Table1[[#This Row],[Rental period]]="Weekly",Table1[[#This Row],[Current rental payment amount]]*52,
IF(Table1[[#This Row],[Rental period]]="Four Weekly",(Table1[[#This Row],[Current rental payment amount]]/4)*52,"")))</f>
        <v/>
      </c>
      <c r="H79" s="13" t="str">
        <f>IF(Table1[[#This Row],[Annual rent value]]="",
"",
IF(Table1[[#This Row],[Annual rent value]]&lt;50000,
"5 weeks",
"6 weeks"))</f>
        <v/>
      </c>
      <c r="I7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79" s="14" t="str">
        <f>IFERROR(IF(Table1[[#This Row],[Current deposit value]]-Table1[[#This Row],[Maximum value of deposit you can hold]]&lt;0,
0,
Table1[[#This Row],[Current deposit value]]-Table1[[#This Row],[Maximum value of deposit you can hold]]),"")</f>
        <v/>
      </c>
      <c r="K79" s="2"/>
      <c r="L7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79" s="4">
        <f>IF(COUNTIF($B$8:B78,Table1[[#This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79" s="5" t="str">
        <f>IF(COUNTIF($B$8:B78,Table1[[#This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0" spans="2:14" x14ac:dyDescent="0.2">
      <c r="B80" s="17"/>
      <c r="C80" s="12"/>
      <c r="D80" s="2"/>
      <c r="E80" s="2"/>
      <c r="F80" s="2"/>
      <c r="G80" s="13" t="str">
        <f>IF(Table1[[#This Row],[Rental period]]="Monthly",Table1[[#This Row],[Current rental payment amount]]*12,
IF(Table1[[#This Row],[Rental period]]="Weekly",Table1[[#This Row],[Current rental payment amount]]*52,
IF(Table1[[#This Row],[Rental period]]="Four Weekly",(Table1[[#This Row],[Current rental payment amount]]/4)*52,"")))</f>
        <v/>
      </c>
      <c r="H80" s="13" t="str">
        <f>IF(Table1[[#This Row],[Annual rent value]]="",
"",
IF(Table1[[#This Row],[Annual rent value]]&lt;50000,
"5 weeks",
"6 weeks"))</f>
        <v/>
      </c>
      <c r="I8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0" s="14" t="str">
        <f>IFERROR(IF(Table1[[#This Row],[Current deposit value]]-Table1[[#This Row],[Maximum value of deposit you can hold]]&lt;0,
0,
Table1[[#This Row],[Current deposit value]]-Table1[[#This Row],[Maximum value of deposit you can hold]]),"")</f>
        <v/>
      </c>
      <c r="K80" s="2"/>
      <c r="L8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0" s="4">
        <f>IF(COUNTIF($B$8:B79,Table1[[#This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0" s="5" t="str">
        <f>IF(COUNTIF($B$8:B79,Table1[[#This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1" spans="2:14" x14ac:dyDescent="0.2">
      <c r="B81" s="17"/>
      <c r="C81" s="12"/>
      <c r="D81" s="2"/>
      <c r="E81" s="2"/>
      <c r="F81" s="2"/>
      <c r="G81" s="13" t="str">
        <f>IF(Table1[[#This Row],[Rental period]]="Monthly",Table1[[#This Row],[Current rental payment amount]]*12,
IF(Table1[[#This Row],[Rental period]]="Weekly",Table1[[#This Row],[Current rental payment amount]]*52,
IF(Table1[[#This Row],[Rental period]]="Four Weekly",(Table1[[#This Row],[Current rental payment amount]]/4)*52,"")))</f>
        <v/>
      </c>
      <c r="H81" s="13" t="str">
        <f>IF(Table1[[#This Row],[Annual rent value]]="",
"",
IF(Table1[[#This Row],[Annual rent value]]&lt;50000,
"5 weeks",
"6 weeks"))</f>
        <v/>
      </c>
      <c r="I8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1" s="14" t="str">
        <f>IFERROR(IF(Table1[[#This Row],[Current deposit value]]-Table1[[#This Row],[Maximum value of deposit you can hold]]&lt;0,
0,
Table1[[#This Row],[Current deposit value]]-Table1[[#This Row],[Maximum value of deposit you can hold]]),"")</f>
        <v/>
      </c>
      <c r="K81" s="2"/>
      <c r="L8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1" s="4">
        <f>IF(COUNTIF($B$8:B80,Table1[[#This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1" s="5" t="str">
        <f>IF(COUNTIF($B$8:B80,Table1[[#This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2" spans="2:14" x14ac:dyDescent="0.2">
      <c r="B82" s="17"/>
      <c r="C82" s="12"/>
      <c r="D82" s="2"/>
      <c r="E82" s="2"/>
      <c r="F82" s="2"/>
      <c r="G82" s="13" t="str">
        <f>IF(Table1[[#This Row],[Rental period]]="Monthly",Table1[[#This Row],[Current rental payment amount]]*12,
IF(Table1[[#This Row],[Rental period]]="Weekly",Table1[[#This Row],[Current rental payment amount]]*52,
IF(Table1[[#This Row],[Rental period]]="Four Weekly",(Table1[[#This Row],[Current rental payment amount]]/4)*52,"")))</f>
        <v/>
      </c>
      <c r="H82" s="13" t="str">
        <f>IF(Table1[[#This Row],[Annual rent value]]="",
"",
IF(Table1[[#This Row],[Annual rent value]]&lt;50000,
"5 weeks",
"6 weeks"))</f>
        <v/>
      </c>
      <c r="I8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2" s="14" t="str">
        <f>IFERROR(IF(Table1[[#This Row],[Current deposit value]]-Table1[[#This Row],[Maximum value of deposit you can hold]]&lt;0,
0,
Table1[[#This Row],[Current deposit value]]-Table1[[#This Row],[Maximum value of deposit you can hold]]),"")</f>
        <v/>
      </c>
      <c r="K82" s="2"/>
      <c r="L8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2" s="4">
        <f>IF(COUNTIF($B$8:B81,Table1[[#This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2" s="5" t="str">
        <f>IF(COUNTIF($B$8:B81,Table1[[#This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3" spans="2:14" x14ac:dyDescent="0.2">
      <c r="B83" s="17"/>
      <c r="C83" s="12"/>
      <c r="D83" s="2"/>
      <c r="E83" s="2"/>
      <c r="F83" s="2"/>
      <c r="G83" s="13" t="str">
        <f>IF(Table1[[#This Row],[Rental period]]="Monthly",Table1[[#This Row],[Current rental payment amount]]*12,
IF(Table1[[#This Row],[Rental period]]="Weekly",Table1[[#This Row],[Current rental payment amount]]*52,
IF(Table1[[#This Row],[Rental period]]="Four Weekly",(Table1[[#This Row],[Current rental payment amount]]/4)*52,"")))</f>
        <v/>
      </c>
      <c r="H83" s="13" t="str">
        <f>IF(Table1[[#This Row],[Annual rent value]]="",
"",
IF(Table1[[#This Row],[Annual rent value]]&lt;50000,
"5 weeks",
"6 weeks"))</f>
        <v/>
      </c>
      <c r="I8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3" s="14" t="str">
        <f>IFERROR(IF(Table1[[#This Row],[Current deposit value]]-Table1[[#This Row],[Maximum value of deposit you can hold]]&lt;0,
0,
Table1[[#This Row],[Current deposit value]]-Table1[[#This Row],[Maximum value of deposit you can hold]]),"")</f>
        <v/>
      </c>
      <c r="K83" s="2"/>
      <c r="L8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3" s="4">
        <f>IF(COUNTIF($B$8:B82,Table1[[#This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3" s="5" t="str">
        <f>IF(COUNTIF($B$8:B82,Table1[[#This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4" spans="2:14" x14ac:dyDescent="0.2">
      <c r="B84" s="17"/>
      <c r="C84" s="12"/>
      <c r="D84" s="2"/>
      <c r="E84" s="2"/>
      <c r="F84" s="2"/>
      <c r="G84" s="13" t="str">
        <f>IF(Table1[[#This Row],[Rental period]]="Monthly",Table1[[#This Row],[Current rental payment amount]]*12,
IF(Table1[[#This Row],[Rental period]]="Weekly",Table1[[#This Row],[Current rental payment amount]]*52,
IF(Table1[[#This Row],[Rental period]]="Four Weekly",(Table1[[#This Row],[Current rental payment amount]]/4)*52,"")))</f>
        <v/>
      </c>
      <c r="H84" s="13" t="str">
        <f>IF(Table1[[#This Row],[Annual rent value]]="",
"",
IF(Table1[[#This Row],[Annual rent value]]&lt;50000,
"5 weeks",
"6 weeks"))</f>
        <v/>
      </c>
      <c r="I8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4" s="14" t="str">
        <f>IFERROR(IF(Table1[[#This Row],[Current deposit value]]-Table1[[#This Row],[Maximum value of deposit you can hold]]&lt;0,
0,
Table1[[#This Row],[Current deposit value]]-Table1[[#This Row],[Maximum value of deposit you can hold]]),"")</f>
        <v/>
      </c>
      <c r="K84" s="2"/>
      <c r="L8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4" s="4">
        <f>IF(COUNTIF($B$8:B83,Table1[[#This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4" s="5" t="str">
        <f>IF(COUNTIF($B$8:B83,Table1[[#This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5" spans="2:14" x14ac:dyDescent="0.2">
      <c r="B85" s="17"/>
      <c r="C85" s="12"/>
      <c r="D85" s="2"/>
      <c r="E85" s="2"/>
      <c r="F85" s="2"/>
      <c r="G85" s="13" t="str">
        <f>IF(Table1[[#This Row],[Rental period]]="Monthly",Table1[[#This Row],[Current rental payment amount]]*12,
IF(Table1[[#This Row],[Rental period]]="Weekly",Table1[[#This Row],[Current rental payment amount]]*52,
IF(Table1[[#This Row],[Rental period]]="Four Weekly",(Table1[[#This Row],[Current rental payment amount]]/4)*52,"")))</f>
        <v/>
      </c>
      <c r="H85" s="13" t="str">
        <f>IF(Table1[[#This Row],[Annual rent value]]="",
"",
IF(Table1[[#This Row],[Annual rent value]]&lt;50000,
"5 weeks",
"6 weeks"))</f>
        <v/>
      </c>
      <c r="I8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5" s="14" t="str">
        <f>IFERROR(IF(Table1[[#This Row],[Current deposit value]]-Table1[[#This Row],[Maximum value of deposit you can hold]]&lt;0,
0,
Table1[[#This Row],[Current deposit value]]-Table1[[#This Row],[Maximum value of deposit you can hold]]),"")</f>
        <v/>
      </c>
      <c r="K85" s="2"/>
      <c r="L8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5" s="4">
        <f>IF(COUNTIF($B$8:B84,Table1[[#This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5" s="5" t="str">
        <f>IF(COUNTIF($B$8:B84,Table1[[#This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6" spans="2:14" x14ac:dyDescent="0.2">
      <c r="B86" s="17"/>
      <c r="C86" s="12"/>
      <c r="D86" s="2"/>
      <c r="E86" s="2"/>
      <c r="F86" s="2"/>
      <c r="G86" s="13" t="str">
        <f>IF(Table1[[#This Row],[Rental period]]="Monthly",Table1[[#This Row],[Current rental payment amount]]*12,
IF(Table1[[#This Row],[Rental period]]="Weekly",Table1[[#This Row],[Current rental payment amount]]*52,
IF(Table1[[#This Row],[Rental period]]="Four Weekly",(Table1[[#This Row],[Current rental payment amount]]/4)*52,"")))</f>
        <v/>
      </c>
      <c r="H86" s="13" t="str">
        <f>IF(Table1[[#This Row],[Annual rent value]]="",
"",
IF(Table1[[#This Row],[Annual rent value]]&lt;50000,
"5 weeks",
"6 weeks"))</f>
        <v/>
      </c>
      <c r="I8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6" s="14" t="str">
        <f>IFERROR(IF(Table1[[#This Row],[Current deposit value]]-Table1[[#This Row],[Maximum value of deposit you can hold]]&lt;0,
0,
Table1[[#This Row],[Current deposit value]]-Table1[[#This Row],[Maximum value of deposit you can hold]]),"")</f>
        <v/>
      </c>
      <c r="K86" s="2"/>
      <c r="L8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6" s="4">
        <f>IF(COUNTIF($B$8:B85,Table1[[#This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6" s="5" t="str">
        <f>IF(COUNTIF($B$8:B85,Table1[[#This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7" spans="2:14" x14ac:dyDescent="0.2">
      <c r="B87" s="17"/>
      <c r="C87" s="12"/>
      <c r="D87" s="2"/>
      <c r="E87" s="2"/>
      <c r="F87" s="2"/>
      <c r="G87" s="13" t="str">
        <f>IF(Table1[[#This Row],[Rental period]]="Monthly",Table1[[#This Row],[Current rental payment amount]]*12,
IF(Table1[[#This Row],[Rental period]]="Weekly",Table1[[#This Row],[Current rental payment amount]]*52,
IF(Table1[[#This Row],[Rental period]]="Four Weekly",(Table1[[#This Row],[Current rental payment amount]]/4)*52,"")))</f>
        <v/>
      </c>
      <c r="H87" s="13" t="str">
        <f>IF(Table1[[#This Row],[Annual rent value]]="",
"",
IF(Table1[[#This Row],[Annual rent value]]&lt;50000,
"5 weeks",
"6 weeks"))</f>
        <v/>
      </c>
      <c r="I8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7" s="14" t="str">
        <f>IFERROR(IF(Table1[[#This Row],[Current deposit value]]-Table1[[#This Row],[Maximum value of deposit you can hold]]&lt;0,
0,
Table1[[#This Row],[Current deposit value]]-Table1[[#This Row],[Maximum value of deposit you can hold]]),"")</f>
        <v/>
      </c>
      <c r="K87" s="2"/>
      <c r="L8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7" s="4">
        <f>IF(COUNTIF($B$8:B86,Table1[[#This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7" s="5" t="str">
        <f>IF(COUNTIF($B$8:B86,Table1[[#This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8" spans="2:14" x14ac:dyDescent="0.2">
      <c r="B88" s="17"/>
      <c r="C88" s="12"/>
      <c r="D88" s="2"/>
      <c r="E88" s="2"/>
      <c r="F88" s="2"/>
      <c r="G88" s="13" t="str">
        <f>IF(Table1[[#This Row],[Rental period]]="Monthly",Table1[[#This Row],[Current rental payment amount]]*12,
IF(Table1[[#This Row],[Rental period]]="Weekly",Table1[[#This Row],[Current rental payment amount]]*52,
IF(Table1[[#This Row],[Rental period]]="Four Weekly",(Table1[[#This Row],[Current rental payment amount]]/4)*52,"")))</f>
        <v/>
      </c>
      <c r="H88" s="13" t="str">
        <f>IF(Table1[[#This Row],[Annual rent value]]="",
"",
IF(Table1[[#This Row],[Annual rent value]]&lt;50000,
"5 weeks",
"6 weeks"))</f>
        <v/>
      </c>
      <c r="I8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8" s="14" t="str">
        <f>IFERROR(IF(Table1[[#This Row],[Current deposit value]]-Table1[[#This Row],[Maximum value of deposit you can hold]]&lt;0,
0,
Table1[[#This Row],[Current deposit value]]-Table1[[#This Row],[Maximum value of deposit you can hold]]),"")</f>
        <v/>
      </c>
      <c r="K88" s="2"/>
      <c r="L8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8" s="4">
        <f>IF(COUNTIF($B$8:B87,Table1[[#This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8" s="5" t="str">
        <f>IF(COUNTIF($B$8:B87,Table1[[#This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89" spans="2:14" x14ac:dyDescent="0.2">
      <c r="B89" s="17"/>
      <c r="C89" s="12"/>
      <c r="D89" s="2"/>
      <c r="E89" s="2"/>
      <c r="F89" s="2"/>
      <c r="G89" s="13" t="str">
        <f>IF(Table1[[#This Row],[Rental period]]="Monthly",Table1[[#This Row],[Current rental payment amount]]*12,
IF(Table1[[#This Row],[Rental period]]="Weekly",Table1[[#This Row],[Current rental payment amount]]*52,
IF(Table1[[#This Row],[Rental period]]="Four Weekly",(Table1[[#This Row],[Current rental payment amount]]/4)*52,"")))</f>
        <v/>
      </c>
      <c r="H89" s="13" t="str">
        <f>IF(Table1[[#This Row],[Annual rent value]]="",
"",
IF(Table1[[#This Row],[Annual rent value]]&lt;50000,
"5 weeks",
"6 weeks"))</f>
        <v/>
      </c>
      <c r="I8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89" s="14" t="str">
        <f>IFERROR(IF(Table1[[#This Row],[Current deposit value]]-Table1[[#This Row],[Maximum value of deposit you can hold]]&lt;0,
0,
Table1[[#This Row],[Current deposit value]]-Table1[[#This Row],[Maximum value of deposit you can hold]]),"")</f>
        <v/>
      </c>
      <c r="K89" s="2"/>
      <c r="L8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89" s="4">
        <f>IF(COUNTIF($B$8:B88,Table1[[#This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89" s="5" t="str">
        <f>IF(COUNTIF($B$8:B88,Table1[[#This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0" spans="2:14" x14ac:dyDescent="0.2">
      <c r="B90" s="17"/>
      <c r="C90" s="12"/>
      <c r="D90" s="2"/>
      <c r="E90" s="2"/>
      <c r="F90" s="2"/>
      <c r="G90" s="13" t="str">
        <f>IF(Table1[[#This Row],[Rental period]]="Monthly",Table1[[#This Row],[Current rental payment amount]]*12,
IF(Table1[[#This Row],[Rental period]]="Weekly",Table1[[#This Row],[Current rental payment amount]]*52,
IF(Table1[[#This Row],[Rental period]]="Four Weekly",(Table1[[#This Row],[Current rental payment amount]]/4)*52,"")))</f>
        <v/>
      </c>
      <c r="H90" s="13" t="str">
        <f>IF(Table1[[#This Row],[Annual rent value]]="",
"",
IF(Table1[[#This Row],[Annual rent value]]&lt;50000,
"5 weeks",
"6 weeks"))</f>
        <v/>
      </c>
      <c r="I9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0" s="14" t="str">
        <f>IFERROR(IF(Table1[[#This Row],[Current deposit value]]-Table1[[#This Row],[Maximum value of deposit you can hold]]&lt;0,
0,
Table1[[#This Row],[Current deposit value]]-Table1[[#This Row],[Maximum value of deposit you can hold]]),"")</f>
        <v/>
      </c>
      <c r="K90" s="2"/>
      <c r="L9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0" s="4">
        <f>IF(COUNTIF($B$8:B89,Table1[[#This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0" s="5" t="str">
        <f>IF(COUNTIF($B$8:B89,Table1[[#This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1" spans="2:14" x14ac:dyDescent="0.2">
      <c r="B91" s="17"/>
      <c r="C91" s="12"/>
      <c r="D91" s="2"/>
      <c r="E91" s="2"/>
      <c r="F91" s="2"/>
      <c r="G91" s="13" t="str">
        <f>IF(Table1[[#This Row],[Rental period]]="Monthly",Table1[[#This Row],[Current rental payment amount]]*12,
IF(Table1[[#This Row],[Rental period]]="Weekly",Table1[[#This Row],[Current rental payment amount]]*52,
IF(Table1[[#This Row],[Rental period]]="Four Weekly",(Table1[[#This Row],[Current rental payment amount]]/4)*52,"")))</f>
        <v/>
      </c>
      <c r="H91" s="13" t="str">
        <f>IF(Table1[[#This Row],[Annual rent value]]="",
"",
IF(Table1[[#This Row],[Annual rent value]]&lt;50000,
"5 weeks",
"6 weeks"))</f>
        <v/>
      </c>
      <c r="I9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1" s="14" t="str">
        <f>IFERROR(IF(Table1[[#This Row],[Current deposit value]]-Table1[[#This Row],[Maximum value of deposit you can hold]]&lt;0,
0,
Table1[[#This Row],[Current deposit value]]-Table1[[#This Row],[Maximum value of deposit you can hold]]),"")</f>
        <v/>
      </c>
      <c r="K91" s="2"/>
      <c r="L9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1" s="4">
        <f>IF(COUNTIF($B$8:B90,Table1[[#This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1" s="5" t="str">
        <f>IF(COUNTIF($B$8:B90,Table1[[#This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2" spans="2:14" x14ac:dyDescent="0.2">
      <c r="B92" s="17"/>
      <c r="C92" s="12"/>
      <c r="D92" s="2"/>
      <c r="E92" s="2"/>
      <c r="F92" s="2"/>
      <c r="G92" s="13" t="str">
        <f>IF(Table1[[#This Row],[Rental period]]="Monthly",Table1[[#This Row],[Current rental payment amount]]*12,
IF(Table1[[#This Row],[Rental period]]="Weekly",Table1[[#This Row],[Current rental payment amount]]*52,
IF(Table1[[#This Row],[Rental period]]="Four Weekly",(Table1[[#This Row],[Current rental payment amount]]/4)*52,"")))</f>
        <v/>
      </c>
      <c r="H92" s="13" t="str">
        <f>IF(Table1[[#This Row],[Annual rent value]]="",
"",
IF(Table1[[#This Row],[Annual rent value]]&lt;50000,
"5 weeks",
"6 weeks"))</f>
        <v/>
      </c>
      <c r="I9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2" s="14" t="str">
        <f>IFERROR(IF(Table1[[#This Row],[Current deposit value]]-Table1[[#This Row],[Maximum value of deposit you can hold]]&lt;0,
0,
Table1[[#This Row],[Current deposit value]]-Table1[[#This Row],[Maximum value of deposit you can hold]]),"")</f>
        <v/>
      </c>
      <c r="K92" s="2"/>
      <c r="L9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2" s="4">
        <f>IF(COUNTIF($B$8:B91,Table1[[#This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2" s="5" t="str">
        <f>IF(COUNTIF($B$8:B91,Table1[[#This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3" spans="2:14" x14ac:dyDescent="0.2">
      <c r="B93" s="17"/>
      <c r="C93" s="12"/>
      <c r="D93" s="2"/>
      <c r="E93" s="2"/>
      <c r="F93" s="2"/>
      <c r="G93" s="13" t="str">
        <f>IF(Table1[[#This Row],[Rental period]]="Monthly",Table1[[#This Row],[Current rental payment amount]]*12,
IF(Table1[[#This Row],[Rental period]]="Weekly",Table1[[#This Row],[Current rental payment amount]]*52,
IF(Table1[[#This Row],[Rental period]]="Four Weekly",(Table1[[#This Row],[Current rental payment amount]]/4)*52,"")))</f>
        <v/>
      </c>
      <c r="H93" s="13" t="str">
        <f>IF(Table1[[#This Row],[Annual rent value]]="",
"",
IF(Table1[[#This Row],[Annual rent value]]&lt;50000,
"5 weeks",
"6 weeks"))</f>
        <v/>
      </c>
      <c r="I9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3" s="14" t="str">
        <f>IFERROR(IF(Table1[[#This Row],[Current deposit value]]-Table1[[#This Row],[Maximum value of deposit you can hold]]&lt;0,
0,
Table1[[#This Row],[Current deposit value]]-Table1[[#This Row],[Maximum value of deposit you can hold]]),"")</f>
        <v/>
      </c>
      <c r="K93" s="2"/>
      <c r="L9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3" s="4">
        <f>IF(COUNTIF($B$8:B92,Table1[[#This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3" s="5" t="str">
        <f>IF(COUNTIF($B$8:B92,Table1[[#This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4" spans="2:14" x14ac:dyDescent="0.2">
      <c r="B94" s="17"/>
      <c r="C94" s="12"/>
      <c r="D94" s="2"/>
      <c r="E94" s="2"/>
      <c r="F94" s="2"/>
      <c r="G94" s="13" t="str">
        <f>IF(Table1[[#This Row],[Rental period]]="Monthly",Table1[[#This Row],[Current rental payment amount]]*12,
IF(Table1[[#This Row],[Rental period]]="Weekly",Table1[[#This Row],[Current rental payment amount]]*52,
IF(Table1[[#This Row],[Rental period]]="Four Weekly",(Table1[[#This Row],[Current rental payment amount]]/4)*52,"")))</f>
        <v/>
      </c>
      <c r="H94" s="13" t="str">
        <f>IF(Table1[[#This Row],[Annual rent value]]="",
"",
IF(Table1[[#This Row],[Annual rent value]]&lt;50000,
"5 weeks",
"6 weeks"))</f>
        <v/>
      </c>
      <c r="I9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4" s="14" t="str">
        <f>IFERROR(IF(Table1[[#This Row],[Current deposit value]]-Table1[[#This Row],[Maximum value of deposit you can hold]]&lt;0,
0,
Table1[[#This Row],[Current deposit value]]-Table1[[#This Row],[Maximum value of deposit you can hold]]),"")</f>
        <v/>
      </c>
      <c r="K94" s="2"/>
      <c r="L9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4" s="4">
        <f>IF(COUNTIF($B$8:B93,Table1[[#This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4" s="5" t="str">
        <f>IF(COUNTIF($B$8:B93,Table1[[#This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5" spans="2:14" x14ac:dyDescent="0.2">
      <c r="B95" s="17"/>
      <c r="C95" s="12"/>
      <c r="D95" s="2"/>
      <c r="E95" s="2"/>
      <c r="F95" s="2"/>
      <c r="G95" s="13" t="str">
        <f>IF(Table1[[#This Row],[Rental period]]="Monthly",Table1[[#This Row],[Current rental payment amount]]*12,
IF(Table1[[#This Row],[Rental period]]="Weekly",Table1[[#This Row],[Current rental payment amount]]*52,
IF(Table1[[#This Row],[Rental period]]="Four Weekly",(Table1[[#This Row],[Current rental payment amount]]/4)*52,"")))</f>
        <v/>
      </c>
      <c r="H95" s="13" t="str">
        <f>IF(Table1[[#This Row],[Annual rent value]]="",
"",
IF(Table1[[#This Row],[Annual rent value]]&lt;50000,
"5 weeks",
"6 weeks"))</f>
        <v/>
      </c>
      <c r="I9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5" s="14" t="str">
        <f>IFERROR(IF(Table1[[#This Row],[Current deposit value]]-Table1[[#This Row],[Maximum value of deposit you can hold]]&lt;0,
0,
Table1[[#This Row],[Current deposit value]]-Table1[[#This Row],[Maximum value of deposit you can hold]]),"")</f>
        <v/>
      </c>
      <c r="K95" s="2"/>
      <c r="L9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5" s="4">
        <f>IF(COUNTIF($B$8:B94,Table1[[#This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5" s="5" t="str">
        <f>IF(COUNTIF($B$8:B94,Table1[[#This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6" spans="2:14" x14ac:dyDescent="0.2">
      <c r="B96" s="17"/>
      <c r="C96" s="12"/>
      <c r="D96" s="2"/>
      <c r="E96" s="2"/>
      <c r="F96" s="2"/>
      <c r="G96" s="13" t="str">
        <f>IF(Table1[[#This Row],[Rental period]]="Monthly",Table1[[#This Row],[Current rental payment amount]]*12,
IF(Table1[[#This Row],[Rental period]]="Weekly",Table1[[#This Row],[Current rental payment amount]]*52,
IF(Table1[[#This Row],[Rental period]]="Four Weekly",(Table1[[#This Row],[Current rental payment amount]]/4)*52,"")))</f>
        <v/>
      </c>
      <c r="H96" s="13" t="str">
        <f>IF(Table1[[#This Row],[Annual rent value]]="",
"",
IF(Table1[[#This Row],[Annual rent value]]&lt;50000,
"5 weeks",
"6 weeks"))</f>
        <v/>
      </c>
      <c r="I9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6" s="14" t="str">
        <f>IFERROR(IF(Table1[[#This Row],[Current deposit value]]-Table1[[#This Row],[Maximum value of deposit you can hold]]&lt;0,
0,
Table1[[#This Row],[Current deposit value]]-Table1[[#This Row],[Maximum value of deposit you can hold]]),"")</f>
        <v/>
      </c>
      <c r="K96" s="2"/>
      <c r="L9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6" s="4">
        <f>IF(COUNTIF($B$8:B95,Table1[[#This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6" s="5" t="str">
        <f>IF(COUNTIF($B$8:B95,Table1[[#This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7" spans="2:14" x14ac:dyDescent="0.2">
      <c r="B97" s="17"/>
      <c r="C97" s="12"/>
      <c r="D97" s="2"/>
      <c r="E97" s="2"/>
      <c r="F97" s="2"/>
      <c r="G97" s="13" t="str">
        <f>IF(Table1[[#This Row],[Rental period]]="Monthly",Table1[[#This Row],[Current rental payment amount]]*12,
IF(Table1[[#This Row],[Rental period]]="Weekly",Table1[[#This Row],[Current rental payment amount]]*52,
IF(Table1[[#This Row],[Rental period]]="Four Weekly",(Table1[[#This Row],[Current rental payment amount]]/4)*52,"")))</f>
        <v/>
      </c>
      <c r="H97" s="13" t="str">
        <f>IF(Table1[[#This Row],[Annual rent value]]="",
"",
IF(Table1[[#This Row],[Annual rent value]]&lt;50000,
"5 weeks",
"6 weeks"))</f>
        <v/>
      </c>
      <c r="I9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7" s="14" t="str">
        <f>IFERROR(IF(Table1[[#This Row],[Current deposit value]]-Table1[[#This Row],[Maximum value of deposit you can hold]]&lt;0,
0,
Table1[[#This Row],[Current deposit value]]-Table1[[#This Row],[Maximum value of deposit you can hold]]),"")</f>
        <v/>
      </c>
      <c r="K97" s="2"/>
      <c r="L9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7" s="4">
        <f>IF(COUNTIF($B$8:B96,Table1[[#This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7" s="5" t="str">
        <f>IF(COUNTIF($B$8:B96,Table1[[#This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8" spans="2:14" x14ac:dyDescent="0.2">
      <c r="B98" s="17"/>
      <c r="C98" s="12"/>
      <c r="D98" s="2"/>
      <c r="E98" s="2"/>
      <c r="F98" s="2"/>
      <c r="G98" s="13" t="str">
        <f>IF(Table1[[#This Row],[Rental period]]="Monthly",Table1[[#This Row],[Current rental payment amount]]*12,
IF(Table1[[#This Row],[Rental period]]="Weekly",Table1[[#This Row],[Current rental payment amount]]*52,
IF(Table1[[#This Row],[Rental period]]="Four Weekly",(Table1[[#This Row],[Current rental payment amount]]/4)*52,"")))</f>
        <v/>
      </c>
      <c r="H98" s="13" t="str">
        <f>IF(Table1[[#This Row],[Annual rent value]]="",
"",
IF(Table1[[#This Row],[Annual rent value]]&lt;50000,
"5 weeks",
"6 weeks"))</f>
        <v/>
      </c>
      <c r="I9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8" s="14" t="str">
        <f>IFERROR(IF(Table1[[#This Row],[Current deposit value]]-Table1[[#This Row],[Maximum value of deposit you can hold]]&lt;0,
0,
Table1[[#This Row],[Current deposit value]]-Table1[[#This Row],[Maximum value of deposit you can hold]]),"")</f>
        <v/>
      </c>
      <c r="K98" s="2"/>
      <c r="L9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8" s="4">
        <f>IF(COUNTIF($B$8:B97,Table1[[#This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8" s="5" t="str">
        <f>IF(COUNTIF($B$8:B97,Table1[[#This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99" spans="2:14" x14ac:dyDescent="0.2">
      <c r="B99" s="17"/>
      <c r="C99" s="12"/>
      <c r="D99" s="2"/>
      <c r="E99" s="2"/>
      <c r="F99" s="2"/>
      <c r="G99" s="13" t="str">
        <f>IF(Table1[[#This Row],[Rental period]]="Monthly",Table1[[#This Row],[Current rental payment amount]]*12,
IF(Table1[[#This Row],[Rental period]]="Weekly",Table1[[#This Row],[Current rental payment amount]]*52,
IF(Table1[[#This Row],[Rental period]]="Four Weekly",(Table1[[#This Row],[Current rental payment amount]]/4)*52,"")))</f>
        <v/>
      </c>
      <c r="H99" s="13" t="str">
        <f>IF(Table1[[#This Row],[Annual rent value]]="",
"",
IF(Table1[[#This Row],[Annual rent value]]&lt;50000,
"5 weeks",
"6 weeks"))</f>
        <v/>
      </c>
      <c r="I9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99" s="14" t="str">
        <f>IFERROR(IF(Table1[[#This Row],[Current deposit value]]-Table1[[#This Row],[Maximum value of deposit you can hold]]&lt;0,
0,
Table1[[#This Row],[Current deposit value]]-Table1[[#This Row],[Maximum value of deposit you can hold]]),"")</f>
        <v/>
      </c>
      <c r="K99" s="2"/>
      <c r="L9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99" s="4">
        <f>IF(COUNTIF($B$8:B98,Table1[[#This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99" s="5" t="str">
        <f>IF(COUNTIF($B$8:B98,Table1[[#This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0" spans="2:14" x14ac:dyDescent="0.2">
      <c r="B100" s="17"/>
      <c r="C100" s="12"/>
      <c r="D100" s="2"/>
      <c r="E100" s="2"/>
      <c r="F100" s="2"/>
      <c r="G100" s="13" t="str">
        <f>IF(Table1[[#This Row],[Rental period]]="Monthly",Table1[[#This Row],[Current rental payment amount]]*12,
IF(Table1[[#This Row],[Rental period]]="Weekly",Table1[[#This Row],[Current rental payment amount]]*52,
IF(Table1[[#This Row],[Rental period]]="Four Weekly",(Table1[[#This Row],[Current rental payment amount]]/4)*52,"")))</f>
        <v/>
      </c>
      <c r="H100" s="13" t="str">
        <f>IF(Table1[[#This Row],[Annual rent value]]="",
"",
IF(Table1[[#This Row],[Annual rent value]]&lt;50000,
"5 weeks",
"6 weeks"))</f>
        <v/>
      </c>
      <c r="I10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0" s="14" t="str">
        <f>IFERROR(IF(Table1[[#This Row],[Current deposit value]]-Table1[[#This Row],[Maximum value of deposit you can hold]]&lt;0,
0,
Table1[[#This Row],[Current deposit value]]-Table1[[#This Row],[Maximum value of deposit you can hold]]),"")</f>
        <v/>
      </c>
      <c r="K100" s="2"/>
      <c r="L10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0" s="4">
        <f>IF(COUNTIF($B$8:B99,Table1[[#This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0" s="5" t="str">
        <f>IF(COUNTIF($B$8:B99,Table1[[#This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1" spans="2:14" x14ac:dyDescent="0.2">
      <c r="B101" s="17"/>
      <c r="C101" s="12"/>
      <c r="D101" s="2"/>
      <c r="E101" s="2"/>
      <c r="F101" s="2"/>
      <c r="G101" s="13" t="str">
        <f>IF(Table1[[#This Row],[Rental period]]="Monthly",Table1[[#This Row],[Current rental payment amount]]*12,
IF(Table1[[#This Row],[Rental period]]="Weekly",Table1[[#This Row],[Current rental payment amount]]*52,
IF(Table1[[#This Row],[Rental period]]="Four Weekly",(Table1[[#This Row],[Current rental payment amount]]/4)*52,"")))</f>
        <v/>
      </c>
      <c r="H101" s="13" t="str">
        <f>IF(Table1[[#This Row],[Annual rent value]]="",
"",
IF(Table1[[#This Row],[Annual rent value]]&lt;50000,
"5 weeks",
"6 weeks"))</f>
        <v/>
      </c>
      <c r="I10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1" s="14" t="str">
        <f>IFERROR(IF(Table1[[#This Row],[Current deposit value]]-Table1[[#This Row],[Maximum value of deposit you can hold]]&lt;0,
0,
Table1[[#This Row],[Current deposit value]]-Table1[[#This Row],[Maximum value of deposit you can hold]]),"")</f>
        <v/>
      </c>
      <c r="K101" s="2"/>
      <c r="L10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1" s="4">
        <f>IF(COUNTIF($B$8:B100,Table1[[#This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1" s="5" t="str">
        <f>IF(COUNTIF($B$8:B100,Table1[[#This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2" spans="2:14" x14ac:dyDescent="0.2">
      <c r="B102" s="17"/>
      <c r="C102" s="12"/>
      <c r="D102" s="2"/>
      <c r="E102" s="2"/>
      <c r="F102" s="2"/>
      <c r="G102" s="13" t="str">
        <f>IF(Table1[[#This Row],[Rental period]]="Monthly",Table1[[#This Row],[Current rental payment amount]]*12,
IF(Table1[[#This Row],[Rental period]]="Weekly",Table1[[#This Row],[Current rental payment amount]]*52,
IF(Table1[[#This Row],[Rental period]]="Four Weekly",(Table1[[#This Row],[Current rental payment amount]]/4)*52,"")))</f>
        <v/>
      </c>
      <c r="H102" s="13" t="str">
        <f>IF(Table1[[#This Row],[Annual rent value]]="",
"",
IF(Table1[[#This Row],[Annual rent value]]&lt;50000,
"5 weeks",
"6 weeks"))</f>
        <v/>
      </c>
      <c r="I10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2" s="14" t="str">
        <f>IFERROR(IF(Table1[[#This Row],[Current deposit value]]-Table1[[#This Row],[Maximum value of deposit you can hold]]&lt;0,
0,
Table1[[#This Row],[Current deposit value]]-Table1[[#This Row],[Maximum value of deposit you can hold]]),"")</f>
        <v/>
      </c>
      <c r="K102" s="2"/>
      <c r="L10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2" s="4">
        <f>IF(COUNTIF($B$8:B101,Table1[[#This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2" s="5" t="str">
        <f>IF(COUNTIF($B$8:B101,Table1[[#This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3" spans="2:14" x14ac:dyDescent="0.2">
      <c r="B103" s="17"/>
      <c r="C103" s="12"/>
      <c r="D103" s="2"/>
      <c r="E103" s="2"/>
      <c r="F103" s="2"/>
      <c r="G103" s="13" t="str">
        <f>IF(Table1[[#This Row],[Rental period]]="Monthly",Table1[[#This Row],[Current rental payment amount]]*12,
IF(Table1[[#This Row],[Rental period]]="Weekly",Table1[[#This Row],[Current rental payment amount]]*52,
IF(Table1[[#This Row],[Rental period]]="Four Weekly",(Table1[[#This Row],[Current rental payment amount]]/4)*52,"")))</f>
        <v/>
      </c>
      <c r="H103" s="13" t="str">
        <f>IF(Table1[[#This Row],[Annual rent value]]="",
"",
IF(Table1[[#This Row],[Annual rent value]]&lt;50000,
"5 weeks",
"6 weeks"))</f>
        <v/>
      </c>
      <c r="I10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3" s="14" t="str">
        <f>IFERROR(IF(Table1[[#This Row],[Current deposit value]]-Table1[[#This Row],[Maximum value of deposit you can hold]]&lt;0,
0,
Table1[[#This Row],[Current deposit value]]-Table1[[#This Row],[Maximum value of deposit you can hold]]),"")</f>
        <v/>
      </c>
      <c r="K103" s="2"/>
      <c r="L10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3" s="4">
        <f>IF(COUNTIF($B$8:B102,Table1[[#This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3" s="5" t="str">
        <f>IF(COUNTIF($B$8:B102,Table1[[#This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4" spans="2:14" x14ac:dyDescent="0.2">
      <c r="B104" s="17"/>
      <c r="C104" s="12"/>
      <c r="D104" s="2"/>
      <c r="E104" s="2"/>
      <c r="F104" s="2"/>
      <c r="G104" s="13" t="str">
        <f>IF(Table1[[#This Row],[Rental period]]="Monthly",Table1[[#This Row],[Current rental payment amount]]*12,
IF(Table1[[#This Row],[Rental period]]="Weekly",Table1[[#This Row],[Current rental payment amount]]*52,
IF(Table1[[#This Row],[Rental period]]="Four Weekly",(Table1[[#This Row],[Current rental payment amount]]/4)*52,"")))</f>
        <v/>
      </c>
      <c r="H104" s="13" t="str">
        <f>IF(Table1[[#This Row],[Annual rent value]]="",
"",
IF(Table1[[#This Row],[Annual rent value]]&lt;50000,
"5 weeks",
"6 weeks"))</f>
        <v/>
      </c>
      <c r="I10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4" s="14" t="str">
        <f>IFERROR(IF(Table1[[#This Row],[Current deposit value]]-Table1[[#This Row],[Maximum value of deposit you can hold]]&lt;0,
0,
Table1[[#This Row],[Current deposit value]]-Table1[[#This Row],[Maximum value of deposit you can hold]]),"")</f>
        <v/>
      </c>
      <c r="K104" s="2"/>
      <c r="L10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4" s="4">
        <f>IF(COUNTIF($B$8:B103,Table1[[#This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4" s="5" t="str">
        <f>IF(COUNTIF($B$8:B103,Table1[[#This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5" spans="2:14" x14ac:dyDescent="0.2">
      <c r="B105" s="17"/>
      <c r="C105" s="12"/>
      <c r="D105" s="2"/>
      <c r="E105" s="2"/>
      <c r="F105" s="2"/>
      <c r="G105" s="13" t="str">
        <f>IF(Table1[[#This Row],[Rental period]]="Monthly",Table1[[#This Row],[Current rental payment amount]]*12,
IF(Table1[[#This Row],[Rental period]]="Weekly",Table1[[#This Row],[Current rental payment amount]]*52,
IF(Table1[[#This Row],[Rental period]]="Four Weekly",(Table1[[#This Row],[Current rental payment amount]]/4)*52,"")))</f>
        <v/>
      </c>
      <c r="H105" s="13" t="str">
        <f>IF(Table1[[#This Row],[Annual rent value]]="",
"",
IF(Table1[[#This Row],[Annual rent value]]&lt;50000,
"5 weeks",
"6 weeks"))</f>
        <v/>
      </c>
      <c r="I10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5" s="14" t="str">
        <f>IFERROR(IF(Table1[[#This Row],[Current deposit value]]-Table1[[#This Row],[Maximum value of deposit you can hold]]&lt;0,
0,
Table1[[#This Row],[Current deposit value]]-Table1[[#This Row],[Maximum value of deposit you can hold]]),"")</f>
        <v/>
      </c>
      <c r="K105" s="2"/>
      <c r="L10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5" s="4">
        <f>IF(COUNTIF($B$8:B104,Table1[[#This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5" s="5" t="str">
        <f>IF(COUNTIF($B$8:B104,Table1[[#This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6" spans="2:14" x14ac:dyDescent="0.2">
      <c r="B106" s="17"/>
      <c r="C106" s="12"/>
      <c r="D106" s="2"/>
      <c r="E106" s="2"/>
      <c r="F106" s="2"/>
      <c r="G106" s="13" t="str">
        <f>IF(Table1[[#This Row],[Rental period]]="Monthly",Table1[[#This Row],[Current rental payment amount]]*12,
IF(Table1[[#This Row],[Rental period]]="Weekly",Table1[[#This Row],[Current rental payment amount]]*52,
IF(Table1[[#This Row],[Rental period]]="Four Weekly",(Table1[[#This Row],[Current rental payment amount]]/4)*52,"")))</f>
        <v/>
      </c>
      <c r="H106" s="13" t="str">
        <f>IF(Table1[[#This Row],[Annual rent value]]="",
"",
IF(Table1[[#This Row],[Annual rent value]]&lt;50000,
"5 weeks",
"6 weeks"))</f>
        <v/>
      </c>
      <c r="I10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6" s="14" t="str">
        <f>IFERROR(IF(Table1[[#This Row],[Current deposit value]]-Table1[[#This Row],[Maximum value of deposit you can hold]]&lt;0,
0,
Table1[[#This Row],[Current deposit value]]-Table1[[#This Row],[Maximum value of deposit you can hold]]),"")</f>
        <v/>
      </c>
      <c r="K106" s="2"/>
      <c r="L10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6" s="4">
        <f>IF(COUNTIF($B$8:B105,Table1[[#This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6" s="5" t="str">
        <f>IF(COUNTIF($B$8:B105,Table1[[#This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7" spans="2:14" x14ac:dyDescent="0.2">
      <c r="B107" s="17"/>
      <c r="C107" s="12"/>
      <c r="D107" s="2"/>
      <c r="E107" s="2"/>
      <c r="F107" s="2"/>
      <c r="G107" s="13" t="str">
        <f>IF(Table1[[#This Row],[Rental period]]="Monthly",Table1[[#This Row],[Current rental payment amount]]*12,
IF(Table1[[#This Row],[Rental period]]="Weekly",Table1[[#This Row],[Current rental payment amount]]*52,
IF(Table1[[#This Row],[Rental period]]="Four Weekly",(Table1[[#This Row],[Current rental payment amount]]/4)*52,"")))</f>
        <v/>
      </c>
      <c r="H107" s="13" t="str">
        <f>IF(Table1[[#This Row],[Annual rent value]]="",
"",
IF(Table1[[#This Row],[Annual rent value]]&lt;50000,
"5 weeks",
"6 weeks"))</f>
        <v/>
      </c>
      <c r="I10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7" s="14" t="str">
        <f>IFERROR(IF(Table1[[#This Row],[Current deposit value]]-Table1[[#This Row],[Maximum value of deposit you can hold]]&lt;0,
0,
Table1[[#This Row],[Current deposit value]]-Table1[[#This Row],[Maximum value of deposit you can hold]]),"")</f>
        <v/>
      </c>
      <c r="K107" s="2"/>
      <c r="L10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7" s="4">
        <f>IF(COUNTIF($B$8:B106,Table1[[#This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7" s="5" t="str">
        <f>IF(COUNTIF($B$8:B106,Table1[[#This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8" spans="2:14" x14ac:dyDescent="0.2">
      <c r="B108" s="17"/>
      <c r="C108" s="12"/>
      <c r="D108" s="2"/>
      <c r="E108" s="2"/>
      <c r="F108" s="2"/>
      <c r="G108" s="13" t="str">
        <f>IF(Table1[[#This Row],[Rental period]]="Monthly",Table1[[#This Row],[Current rental payment amount]]*12,
IF(Table1[[#This Row],[Rental period]]="Weekly",Table1[[#This Row],[Current rental payment amount]]*52,
IF(Table1[[#This Row],[Rental period]]="Four Weekly",(Table1[[#This Row],[Current rental payment amount]]/4)*52,"")))</f>
        <v/>
      </c>
      <c r="H108" s="13" t="str">
        <f>IF(Table1[[#This Row],[Annual rent value]]="",
"",
IF(Table1[[#This Row],[Annual rent value]]&lt;50000,
"5 weeks",
"6 weeks"))</f>
        <v/>
      </c>
      <c r="I10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8" s="14" t="str">
        <f>IFERROR(IF(Table1[[#This Row],[Current deposit value]]-Table1[[#This Row],[Maximum value of deposit you can hold]]&lt;0,
0,
Table1[[#This Row],[Current deposit value]]-Table1[[#This Row],[Maximum value of deposit you can hold]]),"")</f>
        <v/>
      </c>
      <c r="K108" s="2"/>
      <c r="L10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8" s="4">
        <f>IF(COUNTIF($B$8:B107,Table1[[#This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8" s="5" t="str">
        <f>IF(COUNTIF($B$8:B107,Table1[[#This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09" spans="2:14" x14ac:dyDescent="0.2">
      <c r="B109" s="17"/>
      <c r="C109" s="12"/>
      <c r="D109" s="2"/>
      <c r="E109" s="2"/>
      <c r="F109" s="2"/>
      <c r="G109" s="13" t="str">
        <f>IF(Table1[[#This Row],[Rental period]]="Monthly",Table1[[#This Row],[Current rental payment amount]]*12,
IF(Table1[[#This Row],[Rental period]]="Weekly",Table1[[#This Row],[Current rental payment amount]]*52,
IF(Table1[[#This Row],[Rental period]]="Four Weekly",(Table1[[#This Row],[Current rental payment amount]]/4)*52,"")))</f>
        <v/>
      </c>
      <c r="H109" s="13" t="str">
        <f>IF(Table1[[#This Row],[Annual rent value]]="",
"",
IF(Table1[[#This Row],[Annual rent value]]&lt;50000,
"5 weeks",
"6 weeks"))</f>
        <v/>
      </c>
      <c r="I10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09" s="14" t="str">
        <f>IFERROR(IF(Table1[[#This Row],[Current deposit value]]-Table1[[#This Row],[Maximum value of deposit you can hold]]&lt;0,
0,
Table1[[#This Row],[Current deposit value]]-Table1[[#This Row],[Maximum value of deposit you can hold]]),"")</f>
        <v/>
      </c>
      <c r="K109" s="2"/>
      <c r="L10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09" s="4">
        <f>IF(COUNTIF($B$8:B108,Table1[[#This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09" s="5" t="str">
        <f>IF(COUNTIF($B$8:B108,Table1[[#This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0" spans="2:14" x14ac:dyDescent="0.2">
      <c r="B110" s="17"/>
      <c r="C110" s="12"/>
      <c r="D110" s="2"/>
      <c r="E110" s="2"/>
      <c r="F110" s="2"/>
      <c r="G110" s="13" t="str">
        <f>IF(Table1[[#This Row],[Rental period]]="Monthly",Table1[[#This Row],[Current rental payment amount]]*12,
IF(Table1[[#This Row],[Rental period]]="Weekly",Table1[[#This Row],[Current rental payment amount]]*52,
IF(Table1[[#This Row],[Rental period]]="Four Weekly",(Table1[[#This Row],[Current rental payment amount]]/4)*52,"")))</f>
        <v/>
      </c>
      <c r="H110" s="13" t="str">
        <f>IF(Table1[[#This Row],[Annual rent value]]="",
"",
IF(Table1[[#This Row],[Annual rent value]]&lt;50000,
"5 weeks",
"6 weeks"))</f>
        <v/>
      </c>
      <c r="I11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0" s="14" t="str">
        <f>IFERROR(IF(Table1[[#This Row],[Current deposit value]]-Table1[[#This Row],[Maximum value of deposit you can hold]]&lt;0,
0,
Table1[[#This Row],[Current deposit value]]-Table1[[#This Row],[Maximum value of deposit you can hold]]),"")</f>
        <v/>
      </c>
      <c r="K110" s="2"/>
      <c r="L11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0" s="4">
        <f>IF(COUNTIF($B$8:B109,Table1[[#This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0" s="5" t="str">
        <f>IF(COUNTIF($B$8:B109,Table1[[#This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1" spans="2:14" x14ac:dyDescent="0.2">
      <c r="B111" s="17"/>
      <c r="C111" s="12"/>
      <c r="D111" s="2"/>
      <c r="E111" s="2"/>
      <c r="F111" s="2"/>
      <c r="G111" s="13" t="str">
        <f>IF(Table1[[#This Row],[Rental period]]="Monthly",Table1[[#This Row],[Current rental payment amount]]*12,
IF(Table1[[#This Row],[Rental period]]="Weekly",Table1[[#This Row],[Current rental payment amount]]*52,
IF(Table1[[#This Row],[Rental period]]="Four Weekly",(Table1[[#This Row],[Current rental payment amount]]/4)*52,"")))</f>
        <v/>
      </c>
      <c r="H111" s="13" t="str">
        <f>IF(Table1[[#This Row],[Annual rent value]]="",
"",
IF(Table1[[#This Row],[Annual rent value]]&lt;50000,
"5 weeks",
"6 weeks"))</f>
        <v/>
      </c>
      <c r="I11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1" s="14" t="str">
        <f>IFERROR(IF(Table1[[#This Row],[Current deposit value]]-Table1[[#This Row],[Maximum value of deposit you can hold]]&lt;0,
0,
Table1[[#This Row],[Current deposit value]]-Table1[[#This Row],[Maximum value of deposit you can hold]]),"")</f>
        <v/>
      </c>
      <c r="K111" s="2"/>
      <c r="L11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1" s="4">
        <f>IF(COUNTIF($B$8:B110,Table1[[#This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1" s="5" t="str">
        <f>IF(COUNTIF($B$8:B110,Table1[[#This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2" spans="2:14" x14ac:dyDescent="0.2">
      <c r="B112" s="17"/>
      <c r="C112" s="12"/>
      <c r="D112" s="2"/>
      <c r="E112" s="2"/>
      <c r="F112" s="2"/>
      <c r="G112" s="13" t="str">
        <f>IF(Table1[[#This Row],[Rental period]]="Monthly",Table1[[#This Row],[Current rental payment amount]]*12,
IF(Table1[[#This Row],[Rental period]]="Weekly",Table1[[#This Row],[Current rental payment amount]]*52,
IF(Table1[[#This Row],[Rental period]]="Four Weekly",(Table1[[#This Row],[Current rental payment amount]]/4)*52,"")))</f>
        <v/>
      </c>
      <c r="H112" s="13" t="str">
        <f>IF(Table1[[#This Row],[Annual rent value]]="",
"",
IF(Table1[[#This Row],[Annual rent value]]&lt;50000,
"5 weeks",
"6 weeks"))</f>
        <v/>
      </c>
      <c r="I11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2" s="14" t="str">
        <f>IFERROR(IF(Table1[[#This Row],[Current deposit value]]-Table1[[#This Row],[Maximum value of deposit you can hold]]&lt;0,
0,
Table1[[#This Row],[Current deposit value]]-Table1[[#This Row],[Maximum value of deposit you can hold]]),"")</f>
        <v/>
      </c>
      <c r="K112" s="2"/>
      <c r="L11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2" s="4">
        <f>IF(COUNTIF($B$8:B111,Table1[[#This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2" s="5" t="str">
        <f>IF(COUNTIF($B$8:B111,Table1[[#This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3" spans="2:14" x14ac:dyDescent="0.2">
      <c r="B113" s="17"/>
      <c r="C113" s="12"/>
      <c r="D113" s="2"/>
      <c r="E113" s="2"/>
      <c r="F113" s="2"/>
      <c r="G113" s="13" t="str">
        <f>IF(Table1[[#This Row],[Rental period]]="Monthly",Table1[[#This Row],[Current rental payment amount]]*12,
IF(Table1[[#This Row],[Rental period]]="Weekly",Table1[[#This Row],[Current rental payment amount]]*52,
IF(Table1[[#This Row],[Rental period]]="Four Weekly",(Table1[[#This Row],[Current rental payment amount]]/4)*52,"")))</f>
        <v/>
      </c>
      <c r="H113" s="13" t="str">
        <f>IF(Table1[[#This Row],[Annual rent value]]="",
"",
IF(Table1[[#This Row],[Annual rent value]]&lt;50000,
"5 weeks",
"6 weeks"))</f>
        <v/>
      </c>
      <c r="I11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3" s="14" t="str">
        <f>IFERROR(IF(Table1[[#This Row],[Current deposit value]]-Table1[[#This Row],[Maximum value of deposit you can hold]]&lt;0,
0,
Table1[[#This Row],[Current deposit value]]-Table1[[#This Row],[Maximum value of deposit you can hold]]),"")</f>
        <v/>
      </c>
      <c r="K113" s="2"/>
      <c r="L11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3" s="4">
        <f>IF(COUNTIF($B$8:B112,Table1[[#This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3" s="5" t="str">
        <f>IF(COUNTIF($B$8:B112,Table1[[#This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4" spans="2:14" x14ac:dyDescent="0.2">
      <c r="B114" s="17"/>
      <c r="C114" s="12"/>
      <c r="D114" s="2"/>
      <c r="E114" s="2"/>
      <c r="F114" s="2"/>
      <c r="G114" s="13" t="str">
        <f>IF(Table1[[#This Row],[Rental period]]="Monthly",Table1[[#This Row],[Current rental payment amount]]*12,
IF(Table1[[#This Row],[Rental period]]="Weekly",Table1[[#This Row],[Current rental payment amount]]*52,
IF(Table1[[#This Row],[Rental period]]="Four Weekly",(Table1[[#This Row],[Current rental payment amount]]/4)*52,"")))</f>
        <v/>
      </c>
      <c r="H114" s="13" t="str">
        <f>IF(Table1[[#This Row],[Annual rent value]]="",
"",
IF(Table1[[#This Row],[Annual rent value]]&lt;50000,
"5 weeks",
"6 weeks"))</f>
        <v/>
      </c>
      <c r="I11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4" s="14" t="str">
        <f>IFERROR(IF(Table1[[#This Row],[Current deposit value]]-Table1[[#This Row],[Maximum value of deposit you can hold]]&lt;0,
0,
Table1[[#This Row],[Current deposit value]]-Table1[[#This Row],[Maximum value of deposit you can hold]]),"")</f>
        <v/>
      </c>
      <c r="K114" s="2"/>
      <c r="L11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4" s="4">
        <f>IF(COUNTIF($B$8:B113,Table1[[#This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4" s="5" t="str">
        <f>IF(COUNTIF($B$8:B113,Table1[[#This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5" spans="2:14" x14ac:dyDescent="0.2">
      <c r="B115" s="17"/>
      <c r="C115" s="12"/>
      <c r="D115" s="2"/>
      <c r="E115" s="2"/>
      <c r="F115" s="2"/>
      <c r="G115" s="13" t="str">
        <f>IF(Table1[[#This Row],[Rental period]]="Monthly",Table1[[#This Row],[Current rental payment amount]]*12,
IF(Table1[[#This Row],[Rental period]]="Weekly",Table1[[#This Row],[Current rental payment amount]]*52,
IF(Table1[[#This Row],[Rental period]]="Four Weekly",(Table1[[#This Row],[Current rental payment amount]]/4)*52,"")))</f>
        <v/>
      </c>
      <c r="H115" s="13" t="str">
        <f>IF(Table1[[#This Row],[Annual rent value]]="",
"",
IF(Table1[[#This Row],[Annual rent value]]&lt;50000,
"5 weeks",
"6 weeks"))</f>
        <v/>
      </c>
      <c r="I11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5" s="14" t="str">
        <f>IFERROR(IF(Table1[[#This Row],[Current deposit value]]-Table1[[#This Row],[Maximum value of deposit you can hold]]&lt;0,
0,
Table1[[#This Row],[Current deposit value]]-Table1[[#This Row],[Maximum value of deposit you can hold]]),"")</f>
        <v/>
      </c>
      <c r="K115" s="2"/>
      <c r="L11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5" s="4">
        <f>IF(COUNTIF($B$8:B114,Table1[[#This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5" s="5" t="str">
        <f>IF(COUNTIF($B$8:B114,Table1[[#This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6" spans="2:14" x14ac:dyDescent="0.2">
      <c r="B116" s="17"/>
      <c r="C116" s="12"/>
      <c r="D116" s="2"/>
      <c r="E116" s="2"/>
      <c r="F116" s="2"/>
      <c r="G116" s="13" t="str">
        <f>IF(Table1[[#This Row],[Rental period]]="Monthly",Table1[[#This Row],[Current rental payment amount]]*12,
IF(Table1[[#This Row],[Rental period]]="Weekly",Table1[[#This Row],[Current rental payment amount]]*52,
IF(Table1[[#This Row],[Rental period]]="Four Weekly",(Table1[[#This Row],[Current rental payment amount]]/4)*52,"")))</f>
        <v/>
      </c>
      <c r="H116" s="13" t="str">
        <f>IF(Table1[[#This Row],[Annual rent value]]="",
"",
IF(Table1[[#This Row],[Annual rent value]]&lt;50000,
"5 weeks",
"6 weeks"))</f>
        <v/>
      </c>
      <c r="I11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6" s="14" t="str">
        <f>IFERROR(IF(Table1[[#This Row],[Current deposit value]]-Table1[[#This Row],[Maximum value of deposit you can hold]]&lt;0,
0,
Table1[[#This Row],[Current deposit value]]-Table1[[#This Row],[Maximum value of deposit you can hold]]),"")</f>
        <v/>
      </c>
      <c r="K116" s="2"/>
      <c r="L11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6" s="4">
        <f>IF(COUNTIF($B$8:B115,Table1[[#This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6" s="5" t="str">
        <f>IF(COUNTIF($B$8:B115,Table1[[#This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7" spans="2:14" x14ac:dyDescent="0.2">
      <c r="B117" s="17"/>
      <c r="C117" s="12"/>
      <c r="D117" s="2"/>
      <c r="E117" s="2"/>
      <c r="F117" s="2"/>
      <c r="G117" s="13" t="str">
        <f>IF(Table1[[#This Row],[Rental period]]="Monthly",Table1[[#This Row],[Current rental payment amount]]*12,
IF(Table1[[#This Row],[Rental period]]="Weekly",Table1[[#This Row],[Current rental payment amount]]*52,
IF(Table1[[#This Row],[Rental period]]="Four Weekly",(Table1[[#This Row],[Current rental payment amount]]/4)*52,"")))</f>
        <v/>
      </c>
      <c r="H117" s="13" t="str">
        <f>IF(Table1[[#This Row],[Annual rent value]]="",
"",
IF(Table1[[#This Row],[Annual rent value]]&lt;50000,
"5 weeks",
"6 weeks"))</f>
        <v/>
      </c>
      <c r="I11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7" s="14" t="str">
        <f>IFERROR(IF(Table1[[#This Row],[Current deposit value]]-Table1[[#This Row],[Maximum value of deposit you can hold]]&lt;0,
0,
Table1[[#This Row],[Current deposit value]]-Table1[[#This Row],[Maximum value of deposit you can hold]]),"")</f>
        <v/>
      </c>
      <c r="K117" s="2"/>
      <c r="L11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7" s="4">
        <f>IF(COUNTIF($B$8:B116,Table1[[#This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7" s="5" t="str">
        <f>IF(COUNTIF($B$8:B116,Table1[[#This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8" spans="2:14" x14ac:dyDescent="0.2">
      <c r="B118" s="17"/>
      <c r="C118" s="12"/>
      <c r="D118" s="2"/>
      <c r="E118" s="2"/>
      <c r="F118" s="2"/>
      <c r="G118" s="13" t="str">
        <f>IF(Table1[[#This Row],[Rental period]]="Monthly",Table1[[#This Row],[Current rental payment amount]]*12,
IF(Table1[[#This Row],[Rental period]]="Weekly",Table1[[#This Row],[Current rental payment amount]]*52,
IF(Table1[[#This Row],[Rental period]]="Four Weekly",(Table1[[#This Row],[Current rental payment amount]]/4)*52,"")))</f>
        <v/>
      </c>
      <c r="H118" s="13" t="str">
        <f>IF(Table1[[#This Row],[Annual rent value]]="",
"",
IF(Table1[[#This Row],[Annual rent value]]&lt;50000,
"5 weeks",
"6 weeks"))</f>
        <v/>
      </c>
      <c r="I11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8" s="14" t="str">
        <f>IFERROR(IF(Table1[[#This Row],[Current deposit value]]-Table1[[#This Row],[Maximum value of deposit you can hold]]&lt;0,
0,
Table1[[#This Row],[Current deposit value]]-Table1[[#This Row],[Maximum value of deposit you can hold]]),"")</f>
        <v/>
      </c>
      <c r="K118" s="2"/>
      <c r="L11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8" s="4">
        <f>IF(COUNTIF($B$8:B117,Table1[[#This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8" s="5" t="str">
        <f>IF(COUNTIF($B$8:B117,Table1[[#This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19" spans="2:14" x14ac:dyDescent="0.2">
      <c r="B119" s="17"/>
      <c r="C119" s="12"/>
      <c r="D119" s="2"/>
      <c r="E119" s="2"/>
      <c r="F119" s="2"/>
      <c r="G119" s="13" t="str">
        <f>IF(Table1[[#This Row],[Rental period]]="Monthly",Table1[[#This Row],[Current rental payment amount]]*12,
IF(Table1[[#This Row],[Rental period]]="Weekly",Table1[[#This Row],[Current rental payment amount]]*52,
IF(Table1[[#This Row],[Rental period]]="Four Weekly",(Table1[[#This Row],[Current rental payment amount]]/4)*52,"")))</f>
        <v/>
      </c>
      <c r="H119" s="13" t="str">
        <f>IF(Table1[[#This Row],[Annual rent value]]="",
"",
IF(Table1[[#This Row],[Annual rent value]]&lt;50000,
"5 weeks",
"6 weeks"))</f>
        <v/>
      </c>
      <c r="I11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19" s="14" t="str">
        <f>IFERROR(IF(Table1[[#This Row],[Current deposit value]]-Table1[[#This Row],[Maximum value of deposit you can hold]]&lt;0,
0,
Table1[[#This Row],[Current deposit value]]-Table1[[#This Row],[Maximum value of deposit you can hold]]),"")</f>
        <v/>
      </c>
      <c r="K119" s="2"/>
      <c r="L11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19" s="4">
        <f>IF(COUNTIF($B$8:B118,Table1[[#This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19" s="5" t="str">
        <f>IF(COUNTIF($B$8:B118,Table1[[#This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0" spans="2:14" x14ac:dyDescent="0.2">
      <c r="B120" s="17"/>
      <c r="C120" s="12"/>
      <c r="D120" s="2"/>
      <c r="E120" s="2"/>
      <c r="F120" s="2"/>
      <c r="G120" s="13" t="str">
        <f>IF(Table1[[#This Row],[Rental period]]="Monthly",Table1[[#This Row],[Current rental payment amount]]*12,
IF(Table1[[#This Row],[Rental period]]="Weekly",Table1[[#This Row],[Current rental payment amount]]*52,
IF(Table1[[#This Row],[Rental period]]="Four Weekly",(Table1[[#This Row],[Current rental payment amount]]/4)*52,"")))</f>
        <v/>
      </c>
      <c r="H120" s="13" t="str">
        <f>IF(Table1[[#This Row],[Annual rent value]]="",
"",
IF(Table1[[#This Row],[Annual rent value]]&lt;50000,
"5 weeks",
"6 weeks"))</f>
        <v/>
      </c>
      <c r="I12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0" s="14" t="str">
        <f>IFERROR(IF(Table1[[#This Row],[Current deposit value]]-Table1[[#This Row],[Maximum value of deposit you can hold]]&lt;0,
0,
Table1[[#This Row],[Current deposit value]]-Table1[[#This Row],[Maximum value of deposit you can hold]]),"")</f>
        <v/>
      </c>
      <c r="K120" s="2"/>
      <c r="L12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0" s="4">
        <f>IF(COUNTIF($B$8:B119,Table1[[#This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0" s="5" t="str">
        <f>IF(COUNTIF($B$8:B119,Table1[[#This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1" spans="2:14" x14ac:dyDescent="0.2">
      <c r="B121" s="17"/>
      <c r="C121" s="12"/>
      <c r="D121" s="2"/>
      <c r="E121" s="2"/>
      <c r="F121" s="2"/>
      <c r="G121" s="13" t="str">
        <f>IF(Table1[[#This Row],[Rental period]]="Monthly",Table1[[#This Row],[Current rental payment amount]]*12,
IF(Table1[[#This Row],[Rental period]]="Weekly",Table1[[#This Row],[Current rental payment amount]]*52,
IF(Table1[[#This Row],[Rental period]]="Four Weekly",(Table1[[#This Row],[Current rental payment amount]]/4)*52,"")))</f>
        <v/>
      </c>
      <c r="H121" s="13" t="str">
        <f>IF(Table1[[#This Row],[Annual rent value]]="",
"",
IF(Table1[[#This Row],[Annual rent value]]&lt;50000,
"5 weeks",
"6 weeks"))</f>
        <v/>
      </c>
      <c r="I12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1" s="14" t="str">
        <f>IFERROR(IF(Table1[[#This Row],[Current deposit value]]-Table1[[#This Row],[Maximum value of deposit you can hold]]&lt;0,
0,
Table1[[#This Row],[Current deposit value]]-Table1[[#This Row],[Maximum value of deposit you can hold]]),"")</f>
        <v/>
      </c>
      <c r="K121" s="2"/>
      <c r="L12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1" s="4">
        <f>IF(COUNTIF($B$8:B120,Table1[[#This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1" s="5" t="str">
        <f>IF(COUNTIF($B$8:B120,Table1[[#This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2" spans="2:14" x14ac:dyDescent="0.2">
      <c r="B122" s="17"/>
      <c r="C122" s="12"/>
      <c r="D122" s="2"/>
      <c r="E122" s="2"/>
      <c r="F122" s="2"/>
      <c r="G122" s="13" t="str">
        <f>IF(Table1[[#This Row],[Rental period]]="Monthly",Table1[[#This Row],[Current rental payment amount]]*12,
IF(Table1[[#This Row],[Rental period]]="Weekly",Table1[[#This Row],[Current rental payment amount]]*52,
IF(Table1[[#This Row],[Rental period]]="Four Weekly",(Table1[[#This Row],[Current rental payment amount]]/4)*52,"")))</f>
        <v/>
      </c>
      <c r="H122" s="13" t="str">
        <f>IF(Table1[[#This Row],[Annual rent value]]="",
"",
IF(Table1[[#This Row],[Annual rent value]]&lt;50000,
"5 weeks",
"6 weeks"))</f>
        <v/>
      </c>
      <c r="I12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2" s="14" t="str">
        <f>IFERROR(IF(Table1[[#This Row],[Current deposit value]]-Table1[[#This Row],[Maximum value of deposit you can hold]]&lt;0,
0,
Table1[[#This Row],[Current deposit value]]-Table1[[#This Row],[Maximum value of deposit you can hold]]),"")</f>
        <v/>
      </c>
      <c r="K122" s="2"/>
      <c r="L12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2" s="4">
        <f>IF(COUNTIF($B$8:B121,Table1[[#This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2" s="5" t="str">
        <f>IF(COUNTIF($B$8:B121,Table1[[#This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3" spans="2:14" x14ac:dyDescent="0.2">
      <c r="B123" s="17"/>
      <c r="C123" s="12"/>
      <c r="D123" s="2"/>
      <c r="E123" s="2"/>
      <c r="F123" s="2"/>
      <c r="G123" s="13" t="str">
        <f>IF(Table1[[#This Row],[Rental period]]="Monthly",Table1[[#This Row],[Current rental payment amount]]*12,
IF(Table1[[#This Row],[Rental period]]="Weekly",Table1[[#This Row],[Current rental payment amount]]*52,
IF(Table1[[#This Row],[Rental period]]="Four Weekly",(Table1[[#This Row],[Current rental payment amount]]/4)*52,"")))</f>
        <v/>
      </c>
      <c r="H123" s="13" t="str">
        <f>IF(Table1[[#This Row],[Annual rent value]]="",
"",
IF(Table1[[#This Row],[Annual rent value]]&lt;50000,
"5 weeks",
"6 weeks"))</f>
        <v/>
      </c>
      <c r="I12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3" s="14" t="str">
        <f>IFERROR(IF(Table1[[#This Row],[Current deposit value]]-Table1[[#This Row],[Maximum value of deposit you can hold]]&lt;0,
0,
Table1[[#This Row],[Current deposit value]]-Table1[[#This Row],[Maximum value of deposit you can hold]]),"")</f>
        <v/>
      </c>
      <c r="K123" s="2"/>
      <c r="L12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3" s="4">
        <f>IF(COUNTIF($B$8:B122,Table1[[#This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3" s="5" t="str">
        <f>IF(COUNTIF($B$8:B122,Table1[[#This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4" spans="2:14" x14ac:dyDescent="0.2">
      <c r="B124" s="17"/>
      <c r="C124" s="12"/>
      <c r="D124" s="2"/>
      <c r="E124" s="2"/>
      <c r="F124" s="2"/>
      <c r="G124" s="13" t="str">
        <f>IF(Table1[[#This Row],[Rental period]]="Monthly",Table1[[#This Row],[Current rental payment amount]]*12,
IF(Table1[[#This Row],[Rental period]]="Weekly",Table1[[#This Row],[Current rental payment amount]]*52,
IF(Table1[[#This Row],[Rental period]]="Four Weekly",(Table1[[#This Row],[Current rental payment amount]]/4)*52,"")))</f>
        <v/>
      </c>
      <c r="H124" s="13" t="str">
        <f>IF(Table1[[#This Row],[Annual rent value]]="",
"",
IF(Table1[[#This Row],[Annual rent value]]&lt;50000,
"5 weeks",
"6 weeks"))</f>
        <v/>
      </c>
      <c r="I12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4" s="14" t="str">
        <f>IFERROR(IF(Table1[[#This Row],[Current deposit value]]-Table1[[#This Row],[Maximum value of deposit you can hold]]&lt;0,
0,
Table1[[#This Row],[Current deposit value]]-Table1[[#This Row],[Maximum value of deposit you can hold]]),"")</f>
        <v/>
      </c>
      <c r="K124" s="2"/>
      <c r="L12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4" s="4">
        <f>IF(COUNTIF($B$8:B123,Table1[[#This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4" s="5" t="str">
        <f>IF(COUNTIF($B$8:B123,Table1[[#This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5" spans="2:14" x14ac:dyDescent="0.2">
      <c r="B125" s="17"/>
      <c r="C125" s="12"/>
      <c r="D125" s="2"/>
      <c r="E125" s="2"/>
      <c r="F125" s="2"/>
      <c r="G125" s="13" t="str">
        <f>IF(Table1[[#This Row],[Rental period]]="Monthly",Table1[[#This Row],[Current rental payment amount]]*12,
IF(Table1[[#This Row],[Rental period]]="Weekly",Table1[[#This Row],[Current rental payment amount]]*52,
IF(Table1[[#This Row],[Rental period]]="Four Weekly",(Table1[[#This Row],[Current rental payment amount]]/4)*52,"")))</f>
        <v/>
      </c>
      <c r="H125" s="13" t="str">
        <f>IF(Table1[[#This Row],[Annual rent value]]="",
"",
IF(Table1[[#This Row],[Annual rent value]]&lt;50000,
"5 weeks",
"6 weeks"))</f>
        <v/>
      </c>
      <c r="I12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5" s="14" t="str">
        <f>IFERROR(IF(Table1[[#This Row],[Current deposit value]]-Table1[[#This Row],[Maximum value of deposit you can hold]]&lt;0,
0,
Table1[[#This Row],[Current deposit value]]-Table1[[#This Row],[Maximum value of deposit you can hold]]),"")</f>
        <v/>
      </c>
      <c r="K125" s="2"/>
      <c r="L12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5" s="4">
        <f>IF(COUNTIF($B$8:B124,Table1[[#This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5" s="5" t="str">
        <f>IF(COUNTIF($B$8:B124,Table1[[#This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6" spans="2:14" x14ac:dyDescent="0.2">
      <c r="B126" s="17"/>
      <c r="C126" s="12"/>
      <c r="D126" s="2"/>
      <c r="E126" s="2"/>
      <c r="F126" s="2"/>
      <c r="G126" s="13" t="str">
        <f>IF(Table1[[#This Row],[Rental period]]="Monthly",Table1[[#This Row],[Current rental payment amount]]*12,
IF(Table1[[#This Row],[Rental period]]="Weekly",Table1[[#This Row],[Current rental payment amount]]*52,
IF(Table1[[#This Row],[Rental period]]="Four Weekly",(Table1[[#This Row],[Current rental payment amount]]/4)*52,"")))</f>
        <v/>
      </c>
      <c r="H126" s="13" t="str">
        <f>IF(Table1[[#This Row],[Annual rent value]]="",
"",
IF(Table1[[#This Row],[Annual rent value]]&lt;50000,
"5 weeks",
"6 weeks"))</f>
        <v/>
      </c>
      <c r="I12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6" s="14" t="str">
        <f>IFERROR(IF(Table1[[#This Row],[Current deposit value]]-Table1[[#This Row],[Maximum value of deposit you can hold]]&lt;0,
0,
Table1[[#This Row],[Current deposit value]]-Table1[[#This Row],[Maximum value of deposit you can hold]]),"")</f>
        <v/>
      </c>
      <c r="K126" s="2"/>
      <c r="L12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6" s="4">
        <f>IF(COUNTIF($B$8:B125,Table1[[#This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6" s="5" t="str">
        <f>IF(COUNTIF($B$8:B125,Table1[[#This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7" spans="2:14" x14ac:dyDescent="0.2">
      <c r="B127" s="17"/>
      <c r="C127" s="12"/>
      <c r="D127" s="2"/>
      <c r="E127" s="2"/>
      <c r="F127" s="2"/>
      <c r="G127" s="13" t="str">
        <f>IF(Table1[[#This Row],[Rental period]]="Monthly",Table1[[#This Row],[Current rental payment amount]]*12,
IF(Table1[[#This Row],[Rental period]]="Weekly",Table1[[#This Row],[Current rental payment amount]]*52,
IF(Table1[[#This Row],[Rental period]]="Four Weekly",(Table1[[#This Row],[Current rental payment amount]]/4)*52,"")))</f>
        <v/>
      </c>
      <c r="H127" s="13" t="str">
        <f>IF(Table1[[#This Row],[Annual rent value]]="",
"",
IF(Table1[[#This Row],[Annual rent value]]&lt;50000,
"5 weeks",
"6 weeks"))</f>
        <v/>
      </c>
      <c r="I12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7" s="14" t="str">
        <f>IFERROR(IF(Table1[[#This Row],[Current deposit value]]-Table1[[#This Row],[Maximum value of deposit you can hold]]&lt;0,
0,
Table1[[#This Row],[Current deposit value]]-Table1[[#This Row],[Maximum value of deposit you can hold]]),"")</f>
        <v/>
      </c>
      <c r="K127" s="2"/>
      <c r="L12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7" s="4">
        <f>IF(COUNTIF($B$8:B126,Table1[[#This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7" s="5" t="str">
        <f>IF(COUNTIF($B$8:B126,Table1[[#This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8" spans="2:14" x14ac:dyDescent="0.2">
      <c r="B128" s="17"/>
      <c r="C128" s="12"/>
      <c r="D128" s="2"/>
      <c r="E128" s="2"/>
      <c r="F128" s="2"/>
      <c r="G128" s="13" t="str">
        <f>IF(Table1[[#This Row],[Rental period]]="Monthly",Table1[[#This Row],[Current rental payment amount]]*12,
IF(Table1[[#This Row],[Rental period]]="Weekly",Table1[[#This Row],[Current rental payment amount]]*52,
IF(Table1[[#This Row],[Rental period]]="Four Weekly",(Table1[[#This Row],[Current rental payment amount]]/4)*52,"")))</f>
        <v/>
      </c>
      <c r="H128" s="13" t="str">
        <f>IF(Table1[[#This Row],[Annual rent value]]="",
"",
IF(Table1[[#This Row],[Annual rent value]]&lt;50000,
"5 weeks",
"6 weeks"))</f>
        <v/>
      </c>
      <c r="I12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8" s="14" t="str">
        <f>IFERROR(IF(Table1[[#This Row],[Current deposit value]]-Table1[[#This Row],[Maximum value of deposit you can hold]]&lt;0,
0,
Table1[[#This Row],[Current deposit value]]-Table1[[#This Row],[Maximum value of deposit you can hold]]),"")</f>
        <v/>
      </c>
      <c r="K128" s="2"/>
      <c r="L12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8" s="4">
        <f>IF(COUNTIF($B$8:B127,Table1[[#This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8" s="5" t="str">
        <f>IF(COUNTIF($B$8:B127,Table1[[#This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29" spans="2:14" x14ac:dyDescent="0.2">
      <c r="B129" s="17"/>
      <c r="C129" s="12"/>
      <c r="D129" s="2"/>
      <c r="E129" s="2"/>
      <c r="F129" s="2"/>
      <c r="G129" s="13" t="str">
        <f>IF(Table1[[#This Row],[Rental period]]="Monthly",Table1[[#This Row],[Current rental payment amount]]*12,
IF(Table1[[#This Row],[Rental period]]="Weekly",Table1[[#This Row],[Current rental payment amount]]*52,
IF(Table1[[#This Row],[Rental period]]="Four Weekly",(Table1[[#This Row],[Current rental payment amount]]/4)*52,"")))</f>
        <v/>
      </c>
      <c r="H129" s="13" t="str">
        <f>IF(Table1[[#This Row],[Annual rent value]]="",
"",
IF(Table1[[#This Row],[Annual rent value]]&lt;50000,
"5 weeks",
"6 weeks"))</f>
        <v/>
      </c>
      <c r="I12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29" s="14" t="str">
        <f>IFERROR(IF(Table1[[#This Row],[Current deposit value]]-Table1[[#This Row],[Maximum value of deposit you can hold]]&lt;0,
0,
Table1[[#This Row],[Current deposit value]]-Table1[[#This Row],[Maximum value of deposit you can hold]]),"")</f>
        <v/>
      </c>
      <c r="K129" s="2"/>
      <c r="L12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29" s="4">
        <f>IF(COUNTIF($B$8:B128,Table1[[#This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29" s="5" t="str">
        <f>IF(COUNTIF($B$8:B128,Table1[[#This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0" spans="2:14" x14ac:dyDescent="0.2">
      <c r="B130" s="17"/>
      <c r="C130" s="12"/>
      <c r="D130" s="2"/>
      <c r="E130" s="2"/>
      <c r="F130" s="2"/>
      <c r="G130" s="13" t="str">
        <f>IF(Table1[[#This Row],[Rental period]]="Monthly",Table1[[#This Row],[Current rental payment amount]]*12,
IF(Table1[[#This Row],[Rental period]]="Weekly",Table1[[#This Row],[Current rental payment amount]]*52,
IF(Table1[[#This Row],[Rental period]]="Four Weekly",(Table1[[#This Row],[Current rental payment amount]]/4)*52,"")))</f>
        <v/>
      </c>
      <c r="H130" s="13" t="str">
        <f>IF(Table1[[#This Row],[Annual rent value]]="",
"",
IF(Table1[[#This Row],[Annual rent value]]&lt;50000,
"5 weeks",
"6 weeks"))</f>
        <v/>
      </c>
      <c r="I13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0" s="14" t="str">
        <f>IFERROR(IF(Table1[[#This Row],[Current deposit value]]-Table1[[#This Row],[Maximum value of deposit you can hold]]&lt;0,
0,
Table1[[#This Row],[Current deposit value]]-Table1[[#This Row],[Maximum value of deposit you can hold]]),"")</f>
        <v/>
      </c>
      <c r="K130" s="2"/>
      <c r="L13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0" s="4">
        <f>IF(COUNTIF($B$8:B129,Table1[[#This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0" s="5" t="str">
        <f>IF(COUNTIF($B$8:B129,Table1[[#This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1" spans="2:14" x14ac:dyDescent="0.2">
      <c r="B131" s="17"/>
      <c r="C131" s="12"/>
      <c r="D131" s="2"/>
      <c r="E131" s="2"/>
      <c r="F131" s="2"/>
      <c r="G131" s="13" t="str">
        <f>IF(Table1[[#This Row],[Rental period]]="Monthly",Table1[[#This Row],[Current rental payment amount]]*12,
IF(Table1[[#This Row],[Rental period]]="Weekly",Table1[[#This Row],[Current rental payment amount]]*52,
IF(Table1[[#This Row],[Rental period]]="Four Weekly",(Table1[[#This Row],[Current rental payment amount]]/4)*52,"")))</f>
        <v/>
      </c>
      <c r="H131" s="13" t="str">
        <f>IF(Table1[[#This Row],[Annual rent value]]="",
"",
IF(Table1[[#This Row],[Annual rent value]]&lt;50000,
"5 weeks",
"6 weeks"))</f>
        <v/>
      </c>
      <c r="I13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1" s="14" t="str">
        <f>IFERROR(IF(Table1[[#This Row],[Current deposit value]]-Table1[[#This Row],[Maximum value of deposit you can hold]]&lt;0,
0,
Table1[[#This Row],[Current deposit value]]-Table1[[#This Row],[Maximum value of deposit you can hold]]),"")</f>
        <v/>
      </c>
      <c r="K131" s="2"/>
      <c r="L13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1" s="4">
        <f>IF(COUNTIF($B$8:B130,Table1[[#This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1" s="5" t="str">
        <f>IF(COUNTIF($B$8:B130,Table1[[#This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2" spans="2:14" x14ac:dyDescent="0.2">
      <c r="B132" s="17"/>
      <c r="C132" s="12"/>
      <c r="D132" s="2"/>
      <c r="E132" s="2"/>
      <c r="F132" s="2"/>
      <c r="G132" s="13" t="str">
        <f>IF(Table1[[#This Row],[Rental period]]="Monthly",Table1[[#This Row],[Current rental payment amount]]*12,
IF(Table1[[#This Row],[Rental period]]="Weekly",Table1[[#This Row],[Current rental payment amount]]*52,
IF(Table1[[#This Row],[Rental period]]="Four Weekly",(Table1[[#This Row],[Current rental payment amount]]/4)*52,"")))</f>
        <v/>
      </c>
      <c r="H132" s="13" t="str">
        <f>IF(Table1[[#This Row],[Annual rent value]]="",
"",
IF(Table1[[#This Row],[Annual rent value]]&lt;50000,
"5 weeks",
"6 weeks"))</f>
        <v/>
      </c>
      <c r="I13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2" s="14" t="str">
        <f>IFERROR(IF(Table1[[#This Row],[Current deposit value]]-Table1[[#This Row],[Maximum value of deposit you can hold]]&lt;0,
0,
Table1[[#This Row],[Current deposit value]]-Table1[[#This Row],[Maximum value of deposit you can hold]]),"")</f>
        <v/>
      </c>
      <c r="K132" s="2"/>
      <c r="L13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2" s="4">
        <f>IF(COUNTIF($B$8:B131,Table1[[#This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2" s="5" t="str">
        <f>IF(COUNTIF($B$8:B131,Table1[[#This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3" spans="2:14" x14ac:dyDescent="0.2">
      <c r="B133" s="17"/>
      <c r="C133" s="12"/>
      <c r="D133" s="2"/>
      <c r="E133" s="2"/>
      <c r="F133" s="2"/>
      <c r="G133" s="13" t="str">
        <f>IF(Table1[[#This Row],[Rental period]]="Monthly",Table1[[#This Row],[Current rental payment amount]]*12,
IF(Table1[[#This Row],[Rental period]]="Weekly",Table1[[#This Row],[Current rental payment amount]]*52,
IF(Table1[[#This Row],[Rental period]]="Four Weekly",(Table1[[#This Row],[Current rental payment amount]]/4)*52,"")))</f>
        <v/>
      </c>
      <c r="H133" s="13" t="str">
        <f>IF(Table1[[#This Row],[Annual rent value]]="",
"",
IF(Table1[[#This Row],[Annual rent value]]&lt;50000,
"5 weeks",
"6 weeks"))</f>
        <v/>
      </c>
      <c r="I13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3" s="14" t="str">
        <f>IFERROR(IF(Table1[[#This Row],[Current deposit value]]-Table1[[#This Row],[Maximum value of deposit you can hold]]&lt;0,
0,
Table1[[#This Row],[Current deposit value]]-Table1[[#This Row],[Maximum value of deposit you can hold]]),"")</f>
        <v/>
      </c>
      <c r="K133" s="2"/>
      <c r="L13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3" s="4">
        <f>IF(COUNTIF($B$8:B132,Table1[[#This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3" s="5" t="str">
        <f>IF(COUNTIF($B$8:B132,Table1[[#This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4" spans="2:14" x14ac:dyDescent="0.2">
      <c r="B134" s="17"/>
      <c r="C134" s="12"/>
      <c r="D134" s="2"/>
      <c r="E134" s="2"/>
      <c r="F134" s="2"/>
      <c r="G134" s="13" t="str">
        <f>IF(Table1[[#This Row],[Rental period]]="Monthly",Table1[[#This Row],[Current rental payment amount]]*12,
IF(Table1[[#This Row],[Rental period]]="Weekly",Table1[[#This Row],[Current rental payment amount]]*52,
IF(Table1[[#This Row],[Rental period]]="Four Weekly",(Table1[[#This Row],[Current rental payment amount]]/4)*52,"")))</f>
        <v/>
      </c>
      <c r="H134" s="13" t="str">
        <f>IF(Table1[[#This Row],[Annual rent value]]="",
"",
IF(Table1[[#This Row],[Annual rent value]]&lt;50000,
"5 weeks",
"6 weeks"))</f>
        <v/>
      </c>
      <c r="I13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4" s="14" t="str">
        <f>IFERROR(IF(Table1[[#This Row],[Current deposit value]]-Table1[[#This Row],[Maximum value of deposit you can hold]]&lt;0,
0,
Table1[[#This Row],[Current deposit value]]-Table1[[#This Row],[Maximum value of deposit you can hold]]),"")</f>
        <v/>
      </c>
      <c r="K134" s="2"/>
      <c r="L13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4" s="4">
        <f>IF(COUNTIF($B$8:B133,Table1[[#This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4" s="5" t="str">
        <f>IF(COUNTIF($B$8:B133,Table1[[#This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5" spans="2:14" x14ac:dyDescent="0.2">
      <c r="B135" s="17"/>
      <c r="C135" s="12"/>
      <c r="D135" s="2"/>
      <c r="E135" s="2"/>
      <c r="F135" s="2"/>
      <c r="G135" s="13" t="str">
        <f>IF(Table1[[#This Row],[Rental period]]="Monthly",Table1[[#This Row],[Current rental payment amount]]*12,
IF(Table1[[#This Row],[Rental period]]="Weekly",Table1[[#This Row],[Current rental payment amount]]*52,
IF(Table1[[#This Row],[Rental period]]="Four Weekly",(Table1[[#This Row],[Current rental payment amount]]/4)*52,"")))</f>
        <v/>
      </c>
      <c r="H135" s="13" t="str">
        <f>IF(Table1[[#This Row],[Annual rent value]]="",
"",
IF(Table1[[#This Row],[Annual rent value]]&lt;50000,
"5 weeks",
"6 weeks"))</f>
        <v/>
      </c>
      <c r="I13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5" s="14" t="str">
        <f>IFERROR(IF(Table1[[#This Row],[Current deposit value]]-Table1[[#This Row],[Maximum value of deposit you can hold]]&lt;0,
0,
Table1[[#This Row],[Current deposit value]]-Table1[[#This Row],[Maximum value of deposit you can hold]]),"")</f>
        <v/>
      </c>
      <c r="K135" s="2"/>
      <c r="L13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5" s="4">
        <f>IF(COUNTIF($B$8:B134,Table1[[#This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5" s="5" t="str">
        <f>IF(COUNTIF($B$8:B134,Table1[[#This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6" spans="2:14" x14ac:dyDescent="0.2">
      <c r="B136" s="17"/>
      <c r="C136" s="12"/>
      <c r="D136" s="2"/>
      <c r="E136" s="2"/>
      <c r="F136" s="2"/>
      <c r="G136" s="13" t="str">
        <f>IF(Table1[[#This Row],[Rental period]]="Monthly",Table1[[#This Row],[Current rental payment amount]]*12,
IF(Table1[[#This Row],[Rental period]]="Weekly",Table1[[#This Row],[Current rental payment amount]]*52,
IF(Table1[[#This Row],[Rental period]]="Four Weekly",(Table1[[#This Row],[Current rental payment amount]]/4)*52,"")))</f>
        <v/>
      </c>
      <c r="H136" s="13" t="str">
        <f>IF(Table1[[#This Row],[Annual rent value]]="",
"",
IF(Table1[[#This Row],[Annual rent value]]&lt;50000,
"5 weeks",
"6 weeks"))</f>
        <v/>
      </c>
      <c r="I13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6" s="14" t="str">
        <f>IFERROR(IF(Table1[[#This Row],[Current deposit value]]-Table1[[#This Row],[Maximum value of deposit you can hold]]&lt;0,
0,
Table1[[#This Row],[Current deposit value]]-Table1[[#This Row],[Maximum value of deposit you can hold]]),"")</f>
        <v/>
      </c>
      <c r="K136" s="2"/>
      <c r="L13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6" s="4">
        <f>IF(COUNTIF($B$8:B135,Table1[[#This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6" s="5" t="str">
        <f>IF(COUNTIF($B$8:B135,Table1[[#This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7" spans="2:14" x14ac:dyDescent="0.2">
      <c r="B137" s="17"/>
      <c r="C137" s="12"/>
      <c r="D137" s="2"/>
      <c r="E137" s="2"/>
      <c r="F137" s="2"/>
      <c r="G137" s="13" t="str">
        <f>IF(Table1[[#This Row],[Rental period]]="Monthly",Table1[[#This Row],[Current rental payment amount]]*12,
IF(Table1[[#This Row],[Rental period]]="Weekly",Table1[[#This Row],[Current rental payment amount]]*52,
IF(Table1[[#This Row],[Rental period]]="Four Weekly",(Table1[[#This Row],[Current rental payment amount]]/4)*52,"")))</f>
        <v/>
      </c>
      <c r="H137" s="13" t="str">
        <f>IF(Table1[[#This Row],[Annual rent value]]="",
"",
IF(Table1[[#This Row],[Annual rent value]]&lt;50000,
"5 weeks",
"6 weeks"))</f>
        <v/>
      </c>
      <c r="I13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7" s="14" t="str">
        <f>IFERROR(IF(Table1[[#This Row],[Current deposit value]]-Table1[[#This Row],[Maximum value of deposit you can hold]]&lt;0,
0,
Table1[[#This Row],[Current deposit value]]-Table1[[#This Row],[Maximum value of deposit you can hold]]),"")</f>
        <v/>
      </c>
      <c r="K137" s="2"/>
      <c r="L13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7" s="4">
        <f>IF(COUNTIF($B$8:B136,Table1[[#This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7" s="5" t="str">
        <f>IF(COUNTIF($B$8:B136,Table1[[#This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8" spans="2:14" x14ac:dyDescent="0.2">
      <c r="B138" s="17"/>
      <c r="C138" s="12"/>
      <c r="D138" s="2"/>
      <c r="E138" s="2"/>
      <c r="F138" s="2"/>
      <c r="G138" s="13" t="str">
        <f>IF(Table1[[#This Row],[Rental period]]="Monthly",Table1[[#This Row],[Current rental payment amount]]*12,
IF(Table1[[#This Row],[Rental period]]="Weekly",Table1[[#This Row],[Current rental payment amount]]*52,
IF(Table1[[#This Row],[Rental period]]="Four Weekly",(Table1[[#This Row],[Current rental payment amount]]/4)*52,"")))</f>
        <v/>
      </c>
      <c r="H138" s="13" t="str">
        <f>IF(Table1[[#This Row],[Annual rent value]]="",
"",
IF(Table1[[#This Row],[Annual rent value]]&lt;50000,
"5 weeks",
"6 weeks"))</f>
        <v/>
      </c>
      <c r="I13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8" s="14" t="str">
        <f>IFERROR(IF(Table1[[#This Row],[Current deposit value]]-Table1[[#This Row],[Maximum value of deposit you can hold]]&lt;0,
0,
Table1[[#This Row],[Current deposit value]]-Table1[[#This Row],[Maximum value of deposit you can hold]]),"")</f>
        <v/>
      </c>
      <c r="K138" s="2"/>
      <c r="L13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8" s="4">
        <f>IF(COUNTIF($B$8:B137,Table1[[#This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8" s="5" t="str">
        <f>IF(COUNTIF($B$8:B137,Table1[[#This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39" spans="2:14" x14ac:dyDescent="0.2">
      <c r="B139" s="17"/>
      <c r="C139" s="12"/>
      <c r="D139" s="2"/>
      <c r="E139" s="2"/>
      <c r="F139" s="2"/>
      <c r="G139" s="13" t="str">
        <f>IF(Table1[[#This Row],[Rental period]]="Monthly",Table1[[#This Row],[Current rental payment amount]]*12,
IF(Table1[[#This Row],[Rental period]]="Weekly",Table1[[#This Row],[Current rental payment amount]]*52,
IF(Table1[[#This Row],[Rental period]]="Four Weekly",(Table1[[#This Row],[Current rental payment amount]]/4)*52,"")))</f>
        <v/>
      </c>
      <c r="H139" s="13" t="str">
        <f>IF(Table1[[#This Row],[Annual rent value]]="",
"",
IF(Table1[[#This Row],[Annual rent value]]&lt;50000,
"5 weeks",
"6 weeks"))</f>
        <v/>
      </c>
      <c r="I13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39" s="14" t="str">
        <f>IFERROR(IF(Table1[[#This Row],[Current deposit value]]-Table1[[#This Row],[Maximum value of deposit you can hold]]&lt;0,
0,
Table1[[#This Row],[Current deposit value]]-Table1[[#This Row],[Maximum value of deposit you can hold]]),"")</f>
        <v/>
      </c>
      <c r="K139" s="2"/>
      <c r="L13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39" s="4">
        <f>IF(COUNTIF($B$8:B138,Table1[[#This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39" s="5" t="str">
        <f>IF(COUNTIF($B$8:B138,Table1[[#This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0" spans="2:14" x14ac:dyDescent="0.2">
      <c r="B140" s="17"/>
      <c r="C140" s="12"/>
      <c r="D140" s="2"/>
      <c r="E140" s="2"/>
      <c r="F140" s="2"/>
      <c r="G140" s="13" t="str">
        <f>IF(Table1[[#This Row],[Rental period]]="Monthly",Table1[[#This Row],[Current rental payment amount]]*12,
IF(Table1[[#This Row],[Rental period]]="Weekly",Table1[[#This Row],[Current rental payment amount]]*52,
IF(Table1[[#This Row],[Rental period]]="Four Weekly",(Table1[[#This Row],[Current rental payment amount]]/4)*52,"")))</f>
        <v/>
      </c>
      <c r="H140" s="13" t="str">
        <f>IF(Table1[[#This Row],[Annual rent value]]="",
"",
IF(Table1[[#This Row],[Annual rent value]]&lt;50000,
"5 weeks",
"6 weeks"))</f>
        <v/>
      </c>
      <c r="I14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0" s="14" t="str">
        <f>IFERROR(IF(Table1[[#This Row],[Current deposit value]]-Table1[[#This Row],[Maximum value of deposit you can hold]]&lt;0,
0,
Table1[[#This Row],[Current deposit value]]-Table1[[#This Row],[Maximum value of deposit you can hold]]),"")</f>
        <v/>
      </c>
      <c r="K140" s="2"/>
      <c r="L14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0" s="4">
        <f>IF(COUNTIF($B$8:B139,Table1[[#This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0" s="5" t="str">
        <f>IF(COUNTIF($B$8:B139,Table1[[#This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1" spans="2:14" x14ac:dyDescent="0.2">
      <c r="B141" s="17"/>
      <c r="C141" s="12"/>
      <c r="D141" s="2"/>
      <c r="E141" s="2"/>
      <c r="F141" s="2"/>
      <c r="G141" s="13" t="str">
        <f>IF(Table1[[#This Row],[Rental period]]="Monthly",Table1[[#This Row],[Current rental payment amount]]*12,
IF(Table1[[#This Row],[Rental period]]="Weekly",Table1[[#This Row],[Current rental payment amount]]*52,
IF(Table1[[#This Row],[Rental period]]="Four Weekly",(Table1[[#This Row],[Current rental payment amount]]/4)*52,"")))</f>
        <v/>
      </c>
      <c r="H141" s="13" t="str">
        <f>IF(Table1[[#This Row],[Annual rent value]]="",
"",
IF(Table1[[#This Row],[Annual rent value]]&lt;50000,
"5 weeks",
"6 weeks"))</f>
        <v/>
      </c>
      <c r="I14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1" s="14" t="str">
        <f>IFERROR(IF(Table1[[#This Row],[Current deposit value]]-Table1[[#This Row],[Maximum value of deposit you can hold]]&lt;0,
0,
Table1[[#This Row],[Current deposit value]]-Table1[[#This Row],[Maximum value of deposit you can hold]]),"")</f>
        <v/>
      </c>
      <c r="K141" s="2"/>
      <c r="L14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1" s="4">
        <f>IF(COUNTIF($B$8:B140,Table1[[#This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1" s="5" t="str">
        <f>IF(COUNTIF($B$8:B140,Table1[[#This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2" spans="2:14" x14ac:dyDescent="0.2">
      <c r="B142" s="17"/>
      <c r="C142" s="12"/>
      <c r="D142" s="2"/>
      <c r="E142" s="2"/>
      <c r="F142" s="2"/>
      <c r="G142" s="13" t="str">
        <f>IF(Table1[[#This Row],[Rental period]]="Monthly",Table1[[#This Row],[Current rental payment amount]]*12,
IF(Table1[[#This Row],[Rental period]]="Weekly",Table1[[#This Row],[Current rental payment amount]]*52,
IF(Table1[[#This Row],[Rental period]]="Four Weekly",(Table1[[#This Row],[Current rental payment amount]]/4)*52,"")))</f>
        <v/>
      </c>
      <c r="H142" s="13" t="str">
        <f>IF(Table1[[#This Row],[Annual rent value]]="",
"",
IF(Table1[[#This Row],[Annual rent value]]&lt;50000,
"5 weeks",
"6 weeks"))</f>
        <v/>
      </c>
      <c r="I14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2" s="14" t="str">
        <f>IFERROR(IF(Table1[[#This Row],[Current deposit value]]-Table1[[#This Row],[Maximum value of deposit you can hold]]&lt;0,
0,
Table1[[#This Row],[Current deposit value]]-Table1[[#This Row],[Maximum value of deposit you can hold]]),"")</f>
        <v/>
      </c>
      <c r="K142" s="2"/>
      <c r="L14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2" s="4">
        <f>IF(COUNTIF($B$8:B141,Table1[[#This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2" s="5" t="str">
        <f>IF(COUNTIF($B$8:B141,Table1[[#This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3" spans="2:14" x14ac:dyDescent="0.2">
      <c r="B143" s="17"/>
      <c r="C143" s="12"/>
      <c r="D143" s="2"/>
      <c r="E143" s="2"/>
      <c r="F143" s="2"/>
      <c r="G143" s="13" t="str">
        <f>IF(Table1[[#This Row],[Rental period]]="Monthly",Table1[[#This Row],[Current rental payment amount]]*12,
IF(Table1[[#This Row],[Rental period]]="Weekly",Table1[[#This Row],[Current rental payment amount]]*52,
IF(Table1[[#This Row],[Rental period]]="Four Weekly",(Table1[[#This Row],[Current rental payment amount]]/4)*52,"")))</f>
        <v/>
      </c>
      <c r="H143" s="13" t="str">
        <f>IF(Table1[[#This Row],[Annual rent value]]="",
"",
IF(Table1[[#This Row],[Annual rent value]]&lt;50000,
"5 weeks",
"6 weeks"))</f>
        <v/>
      </c>
      <c r="I14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3" s="14" t="str">
        <f>IFERROR(IF(Table1[[#This Row],[Current deposit value]]-Table1[[#This Row],[Maximum value of deposit you can hold]]&lt;0,
0,
Table1[[#This Row],[Current deposit value]]-Table1[[#This Row],[Maximum value of deposit you can hold]]),"")</f>
        <v/>
      </c>
      <c r="K143" s="2"/>
      <c r="L14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3" s="4">
        <f>IF(COUNTIF($B$8:B142,Table1[[#This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3" s="5" t="str">
        <f>IF(COUNTIF($B$8:B142,Table1[[#This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4" spans="2:14" x14ac:dyDescent="0.2">
      <c r="B144" s="17"/>
      <c r="C144" s="12"/>
      <c r="D144" s="2"/>
      <c r="E144" s="2"/>
      <c r="F144" s="2"/>
      <c r="G144" s="13" t="str">
        <f>IF(Table1[[#This Row],[Rental period]]="Monthly",Table1[[#This Row],[Current rental payment amount]]*12,
IF(Table1[[#This Row],[Rental period]]="Weekly",Table1[[#This Row],[Current rental payment amount]]*52,
IF(Table1[[#This Row],[Rental period]]="Four Weekly",(Table1[[#This Row],[Current rental payment amount]]/4)*52,"")))</f>
        <v/>
      </c>
      <c r="H144" s="13" t="str">
        <f>IF(Table1[[#This Row],[Annual rent value]]="",
"",
IF(Table1[[#This Row],[Annual rent value]]&lt;50000,
"5 weeks",
"6 weeks"))</f>
        <v/>
      </c>
      <c r="I14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4" s="14" t="str">
        <f>IFERROR(IF(Table1[[#This Row],[Current deposit value]]-Table1[[#This Row],[Maximum value of deposit you can hold]]&lt;0,
0,
Table1[[#This Row],[Current deposit value]]-Table1[[#This Row],[Maximum value of deposit you can hold]]),"")</f>
        <v/>
      </c>
      <c r="K144" s="2"/>
      <c r="L14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4" s="4">
        <f>IF(COUNTIF($B$8:B143,Table1[[#This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4" s="5" t="str">
        <f>IF(COUNTIF($B$8:B143,Table1[[#This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5" spans="2:14" x14ac:dyDescent="0.2">
      <c r="B145" s="17"/>
      <c r="C145" s="12"/>
      <c r="D145" s="2"/>
      <c r="E145" s="2"/>
      <c r="F145" s="2"/>
      <c r="G145" s="13" t="str">
        <f>IF(Table1[[#This Row],[Rental period]]="Monthly",Table1[[#This Row],[Current rental payment amount]]*12,
IF(Table1[[#This Row],[Rental period]]="Weekly",Table1[[#This Row],[Current rental payment amount]]*52,
IF(Table1[[#This Row],[Rental period]]="Four Weekly",(Table1[[#This Row],[Current rental payment amount]]/4)*52,"")))</f>
        <v/>
      </c>
      <c r="H145" s="13" t="str">
        <f>IF(Table1[[#This Row],[Annual rent value]]="",
"",
IF(Table1[[#This Row],[Annual rent value]]&lt;50000,
"5 weeks",
"6 weeks"))</f>
        <v/>
      </c>
      <c r="I14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5" s="14" t="str">
        <f>IFERROR(IF(Table1[[#This Row],[Current deposit value]]-Table1[[#This Row],[Maximum value of deposit you can hold]]&lt;0,
0,
Table1[[#This Row],[Current deposit value]]-Table1[[#This Row],[Maximum value of deposit you can hold]]),"")</f>
        <v/>
      </c>
      <c r="K145" s="2"/>
      <c r="L14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5" s="4">
        <f>IF(COUNTIF($B$8:B144,Table1[[#This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5" s="5" t="str">
        <f>IF(COUNTIF($B$8:B144,Table1[[#This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6" spans="2:14" x14ac:dyDescent="0.2">
      <c r="B146" s="17"/>
      <c r="C146" s="12"/>
      <c r="D146" s="2"/>
      <c r="E146" s="2"/>
      <c r="F146" s="2"/>
      <c r="G146" s="13" t="str">
        <f>IF(Table1[[#This Row],[Rental period]]="Monthly",Table1[[#This Row],[Current rental payment amount]]*12,
IF(Table1[[#This Row],[Rental period]]="Weekly",Table1[[#This Row],[Current rental payment amount]]*52,
IF(Table1[[#This Row],[Rental period]]="Four Weekly",(Table1[[#This Row],[Current rental payment amount]]/4)*52,"")))</f>
        <v/>
      </c>
      <c r="H146" s="13" t="str">
        <f>IF(Table1[[#This Row],[Annual rent value]]="",
"",
IF(Table1[[#This Row],[Annual rent value]]&lt;50000,
"5 weeks",
"6 weeks"))</f>
        <v/>
      </c>
      <c r="I14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6" s="14" t="str">
        <f>IFERROR(IF(Table1[[#This Row],[Current deposit value]]-Table1[[#This Row],[Maximum value of deposit you can hold]]&lt;0,
0,
Table1[[#This Row],[Current deposit value]]-Table1[[#This Row],[Maximum value of deposit you can hold]]),"")</f>
        <v/>
      </c>
      <c r="K146" s="2"/>
      <c r="L14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6" s="4">
        <f>IF(COUNTIF($B$8:B145,Table1[[#This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6" s="5" t="str">
        <f>IF(COUNTIF($B$8:B145,Table1[[#This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7" spans="2:14" x14ac:dyDescent="0.2">
      <c r="B147" s="17"/>
      <c r="C147" s="12"/>
      <c r="D147" s="2"/>
      <c r="E147" s="2"/>
      <c r="F147" s="2"/>
      <c r="G147" s="13" t="str">
        <f>IF(Table1[[#This Row],[Rental period]]="Monthly",Table1[[#This Row],[Current rental payment amount]]*12,
IF(Table1[[#This Row],[Rental period]]="Weekly",Table1[[#This Row],[Current rental payment amount]]*52,
IF(Table1[[#This Row],[Rental period]]="Four Weekly",(Table1[[#This Row],[Current rental payment amount]]/4)*52,"")))</f>
        <v/>
      </c>
      <c r="H147" s="13" t="str">
        <f>IF(Table1[[#This Row],[Annual rent value]]="",
"",
IF(Table1[[#This Row],[Annual rent value]]&lt;50000,
"5 weeks",
"6 weeks"))</f>
        <v/>
      </c>
      <c r="I14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7" s="14" t="str">
        <f>IFERROR(IF(Table1[[#This Row],[Current deposit value]]-Table1[[#This Row],[Maximum value of deposit you can hold]]&lt;0,
0,
Table1[[#This Row],[Current deposit value]]-Table1[[#This Row],[Maximum value of deposit you can hold]]),"")</f>
        <v/>
      </c>
      <c r="K147" s="2"/>
      <c r="L14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7" s="4">
        <f>IF(COUNTIF($B$8:B146,Table1[[#This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7" s="5" t="str">
        <f>IF(COUNTIF($B$8:B146,Table1[[#This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8" spans="2:14" x14ac:dyDescent="0.2">
      <c r="B148" s="17"/>
      <c r="C148" s="12"/>
      <c r="D148" s="2"/>
      <c r="E148" s="2"/>
      <c r="F148" s="2"/>
      <c r="G148" s="13" t="str">
        <f>IF(Table1[[#This Row],[Rental period]]="Monthly",Table1[[#This Row],[Current rental payment amount]]*12,
IF(Table1[[#This Row],[Rental period]]="Weekly",Table1[[#This Row],[Current rental payment amount]]*52,
IF(Table1[[#This Row],[Rental period]]="Four Weekly",(Table1[[#This Row],[Current rental payment amount]]/4)*52,"")))</f>
        <v/>
      </c>
      <c r="H148" s="13" t="str">
        <f>IF(Table1[[#This Row],[Annual rent value]]="",
"",
IF(Table1[[#This Row],[Annual rent value]]&lt;50000,
"5 weeks",
"6 weeks"))</f>
        <v/>
      </c>
      <c r="I14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8" s="14" t="str">
        <f>IFERROR(IF(Table1[[#This Row],[Current deposit value]]-Table1[[#This Row],[Maximum value of deposit you can hold]]&lt;0,
0,
Table1[[#This Row],[Current deposit value]]-Table1[[#This Row],[Maximum value of deposit you can hold]]),"")</f>
        <v/>
      </c>
      <c r="K148" s="2"/>
      <c r="L14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8" s="4">
        <f>IF(COUNTIF($B$8:B147,Table1[[#This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8" s="5" t="str">
        <f>IF(COUNTIF($B$8:B147,Table1[[#This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49" spans="2:14" x14ac:dyDescent="0.2">
      <c r="B149" s="17"/>
      <c r="C149" s="12"/>
      <c r="D149" s="2"/>
      <c r="E149" s="2"/>
      <c r="F149" s="2"/>
      <c r="G149" s="13" t="str">
        <f>IF(Table1[[#This Row],[Rental period]]="Monthly",Table1[[#This Row],[Current rental payment amount]]*12,
IF(Table1[[#This Row],[Rental period]]="Weekly",Table1[[#This Row],[Current rental payment amount]]*52,
IF(Table1[[#This Row],[Rental period]]="Four Weekly",(Table1[[#This Row],[Current rental payment amount]]/4)*52,"")))</f>
        <v/>
      </c>
      <c r="H149" s="13" t="str">
        <f>IF(Table1[[#This Row],[Annual rent value]]="",
"",
IF(Table1[[#This Row],[Annual rent value]]&lt;50000,
"5 weeks",
"6 weeks"))</f>
        <v/>
      </c>
      <c r="I14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49" s="14" t="str">
        <f>IFERROR(IF(Table1[[#This Row],[Current deposit value]]-Table1[[#This Row],[Maximum value of deposit you can hold]]&lt;0,
0,
Table1[[#This Row],[Current deposit value]]-Table1[[#This Row],[Maximum value of deposit you can hold]]),"")</f>
        <v/>
      </c>
      <c r="K149" s="2"/>
      <c r="L14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49" s="4">
        <f>IF(COUNTIF($B$8:B148,Table1[[#This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49" s="5" t="str">
        <f>IF(COUNTIF($B$8:B148,Table1[[#This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0" spans="2:14" x14ac:dyDescent="0.2">
      <c r="B150" s="17"/>
      <c r="C150" s="12"/>
      <c r="D150" s="2"/>
      <c r="E150" s="2"/>
      <c r="F150" s="2"/>
      <c r="G150" s="13" t="str">
        <f>IF(Table1[[#This Row],[Rental period]]="Monthly",Table1[[#This Row],[Current rental payment amount]]*12,
IF(Table1[[#This Row],[Rental period]]="Weekly",Table1[[#This Row],[Current rental payment amount]]*52,
IF(Table1[[#This Row],[Rental period]]="Four Weekly",(Table1[[#This Row],[Current rental payment amount]]/4)*52,"")))</f>
        <v/>
      </c>
      <c r="H150" s="13" t="str">
        <f>IF(Table1[[#This Row],[Annual rent value]]="",
"",
IF(Table1[[#This Row],[Annual rent value]]&lt;50000,
"5 weeks",
"6 weeks"))</f>
        <v/>
      </c>
      <c r="I15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0" s="14" t="str">
        <f>IFERROR(IF(Table1[[#This Row],[Current deposit value]]-Table1[[#This Row],[Maximum value of deposit you can hold]]&lt;0,
0,
Table1[[#This Row],[Current deposit value]]-Table1[[#This Row],[Maximum value of deposit you can hold]]),"")</f>
        <v/>
      </c>
      <c r="K150" s="2"/>
      <c r="L15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0" s="4">
        <f>IF(COUNTIF($B$8:B149,Table1[[#This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0" s="5" t="str">
        <f>IF(COUNTIF($B$8:B149,Table1[[#This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1" spans="2:14" x14ac:dyDescent="0.2">
      <c r="B151" s="17"/>
      <c r="C151" s="12"/>
      <c r="D151" s="2"/>
      <c r="E151" s="2"/>
      <c r="F151" s="2"/>
      <c r="G151" s="13" t="str">
        <f>IF(Table1[[#This Row],[Rental period]]="Monthly",Table1[[#This Row],[Current rental payment amount]]*12,
IF(Table1[[#This Row],[Rental period]]="Weekly",Table1[[#This Row],[Current rental payment amount]]*52,
IF(Table1[[#This Row],[Rental period]]="Four Weekly",(Table1[[#This Row],[Current rental payment amount]]/4)*52,"")))</f>
        <v/>
      </c>
      <c r="H151" s="13" t="str">
        <f>IF(Table1[[#This Row],[Annual rent value]]="",
"",
IF(Table1[[#This Row],[Annual rent value]]&lt;50000,
"5 weeks",
"6 weeks"))</f>
        <v/>
      </c>
      <c r="I15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1" s="14" t="str">
        <f>IFERROR(IF(Table1[[#This Row],[Current deposit value]]-Table1[[#This Row],[Maximum value of deposit you can hold]]&lt;0,
0,
Table1[[#This Row],[Current deposit value]]-Table1[[#This Row],[Maximum value of deposit you can hold]]),"")</f>
        <v/>
      </c>
      <c r="K151" s="2"/>
      <c r="L15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1" s="4">
        <f>IF(COUNTIF($B$8:B150,Table1[[#This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1" s="5" t="str">
        <f>IF(COUNTIF($B$8:B150,Table1[[#This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2" spans="2:14" x14ac:dyDescent="0.2">
      <c r="B152" s="17"/>
      <c r="C152" s="12"/>
      <c r="D152" s="2"/>
      <c r="E152" s="2"/>
      <c r="F152" s="2"/>
      <c r="G152" s="13" t="str">
        <f>IF(Table1[[#This Row],[Rental period]]="Monthly",Table1[[#This Row],[Current rental payment amount]]*12,
IF(Table1[[#This Row],[Rental period]]="Weekly",Table1[[#This Row],[Current rental payment amount]]*52,
IF(Table1[[#This Row],[Rental period]]="Four Weekly",(Table1[[#This Row],[Current rental payment amount]]/4)*52,"")))</f>
        <v/>
      </c>
      <c r="H152" s="13" t="str">
        <f>IF(Table1[[#This Row],[Annual rent value]]="",
"",
IF(Table1[[#This Row],[Annual rent value]]&lt;50000,
"5 weeks",
"6 weeks"))</f>
        <v/>
      </c>
      <c r="I15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2" s="14" t="str">
        <f>IFERROR(IF(Table1[[#This Row],[Current deposit value]]-Table1[[#This Row],[Maximum value of deposit you can hold]]&lt;0,
0,
Table1[[#This Row],[Current deposit value]]-Table1[[#This Row],[Maximum value of deposit you can hold]]),"")</f>
        <v/>
      </c>
      <c r="K152" s="2"/>
      <c r="L15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2" s="4">
        <f>IF(COUNTIF($B$8:B151,Table1[[#This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2" s="5" t="str">
        <f>IF(COUNTIF($B$8:B151,Table1[[#This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3" spans="2:14" x14ac:dyDescent="0.2">
      <c r="B153" s="17"/>
      <c r="C153" s="12"/>
      <c r="D153" s="2"/>
      <c r="E153" s="2"/>
      <c r="F153" s="2"/>
      <c r="G153" s="13" t="str">
        <f>IF(Table1[[#This Row],[Rental period]]="Monthly",Table1[[#This Row],[Current rental payment amount]]*12,
IF(Table1[[#This Row],[Rental period]]="Weekly",Table1[[#This Row],[Current rental payment amount]]*52,
IF(Table1[[#This Row],[Rental period]]="Four Weekly",(Table1[[#This Row],[Current rental payment amount]]/4)*52,"")))</f>
        <v/>
      </c>
      <c r="H153" s="13" t="str">
        <f>IF(Table1[[#This Row],[Annual rent value]]="",
"",
IF(Table1[[#This Row],[Annual rent value]]&lt;50000,
"5 weeks",
"6 weeks"))</f>
        <v/>
      </c>
      <c r="I15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3" s="14" t="str">
        <f>IFERROR(IF(Table1[[#This Row],[Current deposit value]]-Table1[[#This Row],[Maximum value of deposit you can hold]]&lt;0,
0,
Table1[[#This Row],[Current deposit value]]-Table1[[#This Row],[Maximum value of deposit you can hold]]),"")</f>
        <v/>
      </c>
      <c r="K153" s="2"/>
      <c r="L15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3" s="4">
        <f>IF(COUNTIF($B$8:B152,Table1[[#This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3" s="5" t="str">
        <f>IF(COUNTIF($B$8:B152,Table1[[#This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4" spans="2:14" x14ac:dyDescent="0.2">
      <c r="B154" s="17"/>
      <c r="C154" s="12"/>
      <c r="D154" s="2"/>
      <c r="E154" s="2"/>
      <c r="F154" s="2"/>
      <c r="G154" s="13" t="str">
        <f>IF(Table1[[#This Row],[Rental period]]="Monthly",Table1[[#This Row],[Current rental payment amount]]*12,
IF(Table1[[#This Row],[Rental period]]="Weekly",Table1[[#This Row],[Current rental payment amount]]*52,
IF(Table1[[#This Row],[Rental period]]="Four Weekly",(Table1[[#This Row],[Current rental payment amount]]/4)*52,"")))</f>
        <v/>
      </c>
      <c r="H154" s="13" t="str">
        <f>IF(Table1[[#This Row],[Annual rent value]]="",
"",
IF(Table1[[#This Row],[Annual rent value]]&lt;50000,
"5 weeks",
"6 weeks"))</f>
        <v/>
      </c>
      <c r="I15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4" s="14" t="str">
        <f>IFERROR(IF(Table1[[#This Row],[Current deposit value]]-Table1[[#This Row],[Maximum value of deposit you can hold]]&lt;0,
0,
Table1[[#This Row],[Current deposit value]]-Table1[[#This Row],[Maximum value of deposit you can hold]]),"")</f>
        <v/>
      </c>
      <c r="K154" s="2"/>
      <c r="L15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4" s="4">
        <f>IF(COUNTIF($B$8:B153,Table1[[#This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4" s="5" t="str">
        <f>IF(COUNTIF($B$8:B153,Table1[[#This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5" spans="2:14" x14ac:dyDescent="0.2">
      <c r="B155" s="17"/>
      <c r="C155" s="12"/>
      <c r="D155" s="2"/>
      <c r="E155" s="2"/>
      <c r="F155" s="2"/>
      <c r="G155" s="13" t="str">
        <f>IF(Table1[[#This Row],[Rental period]]="Monthly",Table1[[#This Row],[Current rental payment amount]]*12,
IF(Table1[[#This Row],[Rental period]]="Weekly",Table1[[#This Row],[Current rental payment amount]]*52,
IF(Table1[[#This Row],[Rental period]]="Four Weekly",(Table1[[#This Row],[Current rental payment amount]]/4)*52,"")))</f>
        <v/>
      </c>
      <c r="H155" s="13" t="str">
        <f>IF(Table1[[#This Row],[Annual rent value]]="",
"",
IF(Table1[[#This Row],[Annual rent value]]&lt;50000,
"5 weeks",
"6 weeks"))</f>
        <v/>
      </c>
      <c r="I15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5" s="14" t="str">
        <f>IFERROR(IF(Table1[[#This Row],[Current deposit value]]-Table1[[#This Row],[Maximum value of deposit you can hold]]&lt;0,
0,
Table1[[#This Row],[Current deposit value]]-Table1[[#This Row],[Maximum value of deposit you can hold]]),"")</f>
        <v/>
      </c>
      <c r="K155" s="2"/>
      <c r="L15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5" s="4">
        <f>IF(COUNTIF($B$8:B154,Table1[[#This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5" s="5" t="str">
        <f>IF(COUNTIF($B$8:B154,Table1[[#This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6" spans="2:14" x14ac:dyDescent="0.2">
      <c r="B156" s="17"/>
      <c r="C156" s="12"/>
      <c r="D156" s="2"/>
      <c r="E156" s="2"/>
      <c r="F156" s="2"/>
      <c r="G156" s="13" t="str">
        <f>IF(Table1[[#This Row],[Rental period]]="Monthly",Table1[[#This Row],[Current rental payment amount]]*12,
IF(Table1[[#This Row],[Rental period]]="Weekly",Table1[[#This Row],[Current rental payment amount]]*52,
IF(Table1[[#This Row],[Rental period]]="Four Weekly",(Table1[[#This Row],[Current rental payment amount]]/4)*52,"")))</f>
        <v/>
      </c>
      <c r="H156" s="13" t="str">
        <f>IF(Table1[[#This Row],[Annual rent value]]="",
"",
IF(Table1[[#This Row],[Annual rent value]]&lt;50000,
"5 weeks",
"6 weeks"))</f>
        <v/>
      </c>
      <c r="I15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6" s="14" t="str">
        <f>IFERROR(IF(Table1[[#This Row],[Current deposit value]]-Table1[[#This Row],[Maximum value of deposit you can hold]]&lt;0,
0,
Table1[[#This Row],[Current deposit value]]-Table1[[#This Row],[Maximum value of deposit you can hold]]),"")</f>
        <v/>
      </c>
      <c r="K156" s="2"/>
      <c r="L15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6" s="4">
        <f>IF(COUNTIF($B$8:B155,Table1[[#This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6" s="5" t="str">
        <f>IF(COUNTIF($B$8:B155,Table1[[#This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7" spans="2:14" x14ac:dyDescent="0.2">
      <c r="B157" s="17"/>
      <c r="C157" s="12"/>
      <c r="D157" s="2"/>
      <c r="E157" s="2"/>
      <c r="F157" s="2"/>
      <c r="G157" s="13" t="str">
        <f>IF(Table1[[#This Row],[Rental period]]="Monthly",Table1[[#This Row],[Current rental payment amount]]*12,
IF(Table1[[#This Row],[Rental period]]="Weekly",Table1[[#This Row],[Current rental payment amount]]*52,
IF(Table1[[#This Row],[Rental period]]="Four Weekly",(Table1[[#This Row],[Current rental payment amount]]/4)*52,"")))</f>
        <v/>
      </c>
      <c r="H157" s="13" t="str">
        <f>IF(Table1[[#This Row],[Annual rent value]]="",
"",
IF(Table1[[#This Row],[Annual rent value]]&lt;50000,
"5 weeks",
"6 weeks"))</f>
        <v/>
      </c>
      <c r="I15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7" s="14" t="str">
        <f>IFERROR(IF(Table1[[#This Row],[Current deposit value]]-Table1[[#This Row],[Maximum value of deposit you can hold]]&lt;0,
0,
Table1[[#This Row],[Current deposit value]]-Table1[[#This Row],[Maximum value of deposit you can hold]]),"")</f>
        <v/>
      </c>
      <c r="K157" s="2"/>
      <c r="L15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7" s="4">
        <f>IF(COUNTIF($B$8:B156,Table1[[#This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7" s="5" t="str">
        <f>IF(COUNTIF($B$8:B156,Table1[[#This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8" spans="2:14" x14ac:dyDescent="0.2">
      <c r="B158" s="17"/>
      <c r="C158" s="12"/>
      <c r="D158" s="2"/>
      <c r="E158" s="2"/>
      <c r="F158" s="2"/>
      <c r="G158" s="13" t="str">
        <f>IF(Table1[[#This Row],[Rental period]]="Monthly",Table1[[#This Row],[Current rental payment amount]]*12,
IF(Table1[[#This Row],[Rental period]]="Weekly",Table1[[#This Row],[Current rental payment amount]]*52,
IF(Table1[[#This Row],[Rental period]]="Four Weekly",(Table1[[#This Row],[Current rental payment amount]]/4)*52,"")))</f>
        <v/>
      </c>
      <c r="H158" s="13" t="str">
        <f>IF(Table1[[#This Row],[Annual rent value]]="",
"",
IF(Table1[[#This Row],[Annual rent value]]&lt;50000,
"5 weeks",
"6 weeks"))</f>
        <v/>
      </c>
      <c r="I15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8" s="14" t="str">
        <f>IFERROR(IF(Table1[[#This Row],[Current deposit value]]-Table1[[#This Row],[Maximum value of deposit you can hold]]&lt;0,
0,
Table1[[#This Row],[Current deposit value]]-Table1[[#This Row],[Maximum value of deposit you can hold]]),"")</f>
        <v/>
      </c>
      <c r="K158" s="2"/>
      <c r="L15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8" s="4">
        <f>IF(COUNTIF($B$8:B157,Table1[[#This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8" s="5" t="str">
        <f>IF(COUNTIF($B$8:B157,Table1[[#This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59" spans="2:14" x14ac:dyDescent="0.2">
      <c r="B159" s="17"/>
      <c r="C159" s="12"/>
      <c r="D159" s="2"/>
      <c r="E159" s="2"/>
      <c r="F159" s="2"/>
      <c r="G159" s="13" t="str">
        <f>IF(Table1[[#This Row],[Rental period]]="Monthly",Table1[[#This Row],[Current rental payment amount]]*12,
IF(Table1[[#This Row],[Rental period]]="Weekly",Table1[[#This Row],[Current rental payment amount]]*52,
IF(Table1[[#This Row],[Rental period]]="Four Weekly",(Table1[[#This Row],[Current rental payment amount]]/4)*52,"")))</f>
        <v/>
      </c>
      <c r="H159" s="13" t="str">
        <f>IF(Table1[[#This Row],[Annual rent value]]="",
"",
IF(Table1[[#This Row],[Annual rent value]]&lt;50000,
"5 weeks",
"6 weeks"))</f>
        <v/>
      </c>
      <c r="I15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59" s="14" t="str">
        <f>IFERROR(IF(Table1[[#This Row],[Current deposit value]]-Table1[[#This Row],[Maximum value of deposit you can hold]]&lt;0,
0,
Table1[[#This Row],[Current deposit value]]-Table1[[#This Row],[Maximum value of deposit you can hold]]),"")</f>
        <v/>
      </c>
      <c r="K159" s="2"/>
      <c r="L15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59" s="4">
        <f>IF(COUNTIF($B$8:B158,Table1[[#This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59" s="5" t="str">
        <f>IF(COUNTIF($B$8:B158,Table1[[#This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0" spans="2:14" x14ac:dyDescent="0.2">
      <c r="B160" s="17"/>
      <c r="C160" s="12"/>
      <c r="D160" s="2"/>
      <c r="E160" s="2"/>
      <c r="F160" s="2"/>
      <c r="G160" s="13" t="str">
        <f>IF(Table1[[#This Row],[Rental period]]="Monthly",Table1[[#This Row],[Current rental payment amount]]*12,
IF(Table1[[#This Row],[Rental period]]="Weekly",Table1[[#This Row],[Current rental payment amount]]*52,
IF(Table1[[#This Row],[Rental period]]="Four Weekly",(Table1[[#This Row],[Current rental payment amount]]/4)*52,"")))</f>
        <v/>
      </c>
      <c r="H160" s="13" t="str">
        <f>IF(Table1[[#This Row],[Annual rent value]]="",
"",
IF(Table1[[#This Row],[Annual rent value]]&lt;50000,
"5 weeks",
"6 weeks"))</f>
        <v/>
      </c>
      <c r="I16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0" s="14" t="str">
        <f>IFERROR(IF(Table1[[#This Row],[Current deposit value]]-Table1[[#This Row],[Maximum value of deposit you can hold]]&lt;0,
0,
Table1[[#This Row],[Current deposit value]]-Table1[[#This Row],[Maximum value of deposit you can hold]]),"")</f>
        <v/>
      </c>
      <c r="K160" s="2"/>
      <c r="L16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0" s="4">
        <f>IF(COUNTIF($B$8:B159,Table1[[#This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0" s="5" t="str">
        <f>IF(COUNTIF($B$8:B159,Table1[[#This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1" spans="2:14" x14ac:dyDescent="0.2">
      <c r="B161" s="17"/>
      <c r="C161" s="12"/>
      <c r="D161" s="2"/>
      <c r="E161" s="2"/>
      <c r="F161" s="2"/>
      <c r="G161" s="13" t="str">
        <f>IF(Table1[[#This Row],[Rental period]]="Monthly",Table1[[#This Row],[Current rental payment amount]]*12,
IF(Table1[[#This Row],[Rental period]]="Weekly",Table1[[#This Row],[Current rental payment amount]]*52,
IF(Table1[[#This Row],[Rental period]]="Four Weekly",(Table1[[#This Row],[Current rental payment amount]]/4)*52,"")))</f>
        <v/>
      </c>
      <c r="H161" s="13" t="str">
        <f>IF(Table1[[#This Row],[Annual rent value]]="",
"",
IF(Table1[[#This Row],[Annual rent value]]&lt;50000,
"5 weeks",
"6 weeks"))</f>
        <v/>
      </c>
      <c r="I16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1" s="14" t="str">
        <f>IFERROR(IF(Table1[[#This Row],[Current deposit value]]-Table1[[#This Row],[Maximum value of deposit you can hold]]&lt;0,
0,
Table1[[#This Row],[Current deposit value]]-Table1[[#This Row],[Maximum value of deposit you can hold]]),"")</f>
        <v/>
      </c>
      <c r="K161" s="2"/>
      <c r="L16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1" s="4">
        <f>IF(COUNTIF($B$8:B160,Table1[[#This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1" s="5" t="str">
        <f>IF(COUNTIF($B$8:B160,Table1[[#This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2" spans="2:14" x14ac:dyDescent="0.2">
      <c r="B162" s="17"/>
      <c r="C162" s="12"/>
      <c r="D162" s="2"/>
      <c r="E162" s="2"/>
      <c r="F162" s="2"/>
      <c r="G162" s="13" t="str">
        <f>IF(Table1[[#This Row],[Rental period]]="Monthly",Table1[[#This Row],[Current rental payment amount]]*12,
IF(Table1[[#This Row],[Rental period]]="Weekly",Table1[[#This Row],[Current rental payment amount]]*52,
IF(Table1[[#This Row],[Rental period]]="Four Weekly",(Table1[[#This Row],[Current rental payment amount]]/4)*52,"")))</f>
        <v/>
      </c>
      <c r="H162" s="13" t="str">
        <f>IF(Table1[[#This Row],[Annual rent value]]="",
"",
IF(Table1[[#This Row],[Annual rent value]]&lt;50000,
"5 weeks",
"6 weeks"))</f>
        <v/>
      </c>
      <c r="I16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2" s="14" t="str">
        <f>IFERROR(IF(Table1[[#This Row],[Current deposit value]]-Table1[[#This Row],[Maximum value of deposit you can hold]]&lt;0,
0,
Table1[[#This Row],[Current deposit value]]-Table1[[#This Row],[Maximum value of deposit you can hold]]),"")</f>
        <v/>
      </c>
      <c r="K162" s="2"/>
      <c r="L16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2" s="4">
        <f>IF(COUNTIF($B$8:B161,Table1[[#This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2" s="5" t="str">
        <f>IF(COUNTIF($B$8:B161,Table1[[#This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3" spans="2:14" x14ac:dyDescent="0.2">
      <c r="B163" s="17"/>
      <c r="C163" s="12"/>
      <c r="D163" s="2"/>
      <c r="E163" s="2"/>
      <c r="F163" s="2"/>
      <c r="G163" s="13" t="str">
        <f>IF(Table1[[#This Row],[Rental period]]="Monthly",Table1[[#This Row],[Current rental payment amount]]*12,
IF(Table1[[#This Row],[Rental period]]="Weekly",Table1[[#This Row],[Current rental payment amount]]*52,
IF(Table1[[#This Row],[Rental period]]="Four Weekly",(Table1[[#This Row],[Current rental payment amount]]/4)*52,"")))</f>
        <v/>
      </c>
      <c r="H163" s="13" t="str">
        <f>IF(Table1[[#This Row],[Annual rent value]]="",
"",
IF(Table1[[#This Row],[Annual rent value]]&lt;50000,
"5 weeks",
"6 weeks"))</f>
        <v/>
      </c>
      <c r="I16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3" s="14" t="str">
        <f>IFERROR(IF(Table1[[#This Row],[Current deposit value]]-Table1[[#This Row],[Maximum value of deposit you can hold]]&lt;0,
0,
Table1[[#This Row],[Current deposit value]]-Table1[[#This Row],[Maximum value of deposit you can hold]]),"")</f>
        <v/>
      </c>
      <c r="K163" s="2"/>
      <c r="L16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3" s="4">
        <f>IF(COUNTIF($B$8:B162,Table1[[#This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3" s="5" t="str">
        <f>IF(COUNTIF($B$8:B162,Table1[[#This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4" spans="2:14" x14ac:dyDescent="0.2">
      <c r="B164" s="17"/>
      <c r="C164" s="12"/>
      <c r="D164" s="2"/>
      <c r="E164" s="2"/>
      <c r="F164" s="2"/>
      <c r="G164" s="13" t="str">
        <f>IF(Table1[[#This Row],[Rental period]]="Monthly",Table1[[#This Row],[Current rental payment amount]]*12,
IF(Table1[[#This Row],[Rental period]]="Weekly",Table1[[#This Row],[Current rental payment amount]]*52,
IF(Table1[[#This Row],[Rental period]]="Four Weekly",(Table1[[#This Row],[Current rental payment amount]]/4)*52,"")))</f>
        <v/>
      </c>
      <c r="H164" s="13" t="str">
        <f>IF(Table1[[#This Row],[Annual rent value]]="",
"",
IF(Table1[[#This Row],[Annual rent value]]&lt;50000,
"5 weeks",
"6 weeks"))</f>
        <v/>
      </c>
      <c r="I16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4" s="14" t="str">
        <f>IFERROR(IF(Table1[[#This Row],[Current deposit value]]-Table1[[#This Row],[Maximum value of deposit you can hold]]&lt;0,
0,
Table1[[#This Row],[Current deposit value]]-Table1[[#This Row],[Maximum value of deposit you can hold]]),"")</f>
        <v/>
      </c>
      <c r="K164" s="2"/>
      <c r="L16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4" s="4">
        <f>IF(COUNTIF($B$8:B163,Table1[[#This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4" s="5" t="str">
        <f>IF(COUNTIF($B$8:B163,Table1[[#This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5" spans="2:14" x14ac:dyDescent="0.2">
      <c r="B165" s="17"/>
      <c r="C165" s="12"/>
      <c r="D165" s="2"/>
      <c r="E165" s="2"/>
      <c r="F165" s="2"/>
      <c r="G165" s="13" t="str">
        <f>IF(Table1[[#This Row],[Rental period]]="Monthly",Table1[[#This Row],[Current rental payment amount]]*12,
IF(Table1[[#This Row],[Rental period]]="Weekly",Table1[[#This Row],[Current rental payment amount]]*52,
IF(Table1[[#This Row],[Rental period]]="Four Weekly",(Table1[[#This Row],[Current rental payment amount]]/4)*52,"")))</f>
        <v/>
      </c>
      <c r="H165" s="13" t="str">
        <f>IF(Table1[[#This Row],[Annual rent value]]="",
"",
IF(Table1[[#This Row],[Annual rent value]]&lt;50000,
"5 weeks",
"6 weeks"))</f>
        <v/>
      </c>
      <c r="I16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5" s="14" t="str">
        <f>IFERROR(IF(Table1[[#This Row],[Current deposit value]]-Table1[[#This Row],[Maximum value of deposit you can hold]]&lt;0,
0,
Table1[[#This Row],[Current deposit value]]-Table1[[#This Row],[Maximum value of deposit you can hold]]),"")</f>
        <v/>
      </c>
      <c r="K165" s="2"/>
      <c r="L16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5" s="4">
        <f>IF(COUNTIF($B$8:B164,Table1[[#This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5" s="5" t="str">
        <f>IF(COUNTIF($B$8:B164,Table1[[#This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6" spans="2:14" x14ac:dyDescent="0.2">
      <c r="B166" s="17"/>
      <c r="C166" s="12"/>
      <c r="D166" s="2"/>
      <c r="E166" s="2"/>
      <c r="F166" s="2"/>
      <c r="G166" s="13" t="str">
        <f>IF(Table1[[#This Row],[Rental period]]="Monthly",Table1[[#This Row],[Current rental payment amount]]*12,
IF(Table1[[#This Row],[Rental period]]="Weekly",Table1[[#This Row],[Current rental payment amount]]*52,
IF(Table1[[#This Row],[Rental period]]="Four Weekly",(Table1[[#This Row],[Current rental payment amount]]/4)*52,"")))</f>
        <v/>
      </c>
      <c r="H166" s="13" t="str">
        <f>IF(Table1[[#This Row],[Annual rent value]]="",
"",
IF(Table1[[#This Row],[Annual rent value]]&lt;50000,
"5 weeks",
"6 weeks"))</f>
        <v/>
      </c>
      <c r="I16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6" s="14" t="str">
        <f>IFERROR(IF(Table1[[#This Row],[Current deposit value]]-Table1[[#This Row],[Maximum value of deposit you can hold]]&lt;0,
0,
Table1[[#This Row],[Current deposit value]]-Table1[[#This Row],[Maximum value of deposit you can hold]]),"")</f>
        <v/>
      </c>
      <c r="K166" s="2"/>
      <c r="L16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6" s="4">
        <f>IF(COUNTIF($B$8:B165,Table1[[#This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6" s="5" t="str">
        <f>IF(COUNTIF($B$8:B165,Table1[[#This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7" spans="2:14" x14ac:dyDescent="0.2">
      <c r="B167" s="17"/>
      <c r="C167" s="12"/>
      <c r="D167" s="2"/>
      <c r="E167" s="2"/>
      <c r="F167" s="2"/>
      <c r="G167" s="13" t="str">
        <f>IF(Table1[[#This Row],[Rental period]]="Monthly",Table1[[#This Row],[Current rental payment amount]]*12,
IF(Table1[[#This Row],[Rental period]]="Weekly",Table1[[#This Row],[Current rental payment amount]]*52,
IF(Table1[[#This Row],[Rental period]]="Four Weekly",(Table1[[#This Row],[Current rental payment amount]]/4)*52,"")))</f>
        <v/>
      </c>
      <c r="H167" s="13" t="str">
        <f>IF(Table1[[#This Row],[Annual rent value]]="",
"",
IF(Table1[[#This Row],[Annual rent value]]&lt;50000,
"5 weeks",
"6 weeks"))</f>
        <v/>
      </c>
      <c r="I16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7" s="14" t="str">
        <f>IFERROR(IF(Table1[[#This Row],[Current deposit value]]-Table1[[#This Row],[Maximum value of deposit you can hold]]&lt;0,
0,
Table1[[#This Row],[Current deposit value]]-Table1[[#This Row],[Maximum value of deposit you can hold]]),"")</f>
        <v/>
      </c>
      <c r="K167" s="2"/>
      <c r="L16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7" s="4">
        <f>IF(COUNTIF($B$8:B166,Table1[[#This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7" s="5" t="str">
        <f>IF(COUNTIF($B$8:B166,Table1[[#This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8" spans="2:14" x14ac:dyDescent="0.2">
      <c r="B168" s="17"/>
      <c r="C168" s="12"/>
      <c r="D168" s="2"/>
      <c r="E168" s="2"/>
      <c r="F168" s="2"/>
      <c r="G168" s="13" t="str">
        <f>IF(Table1[[#This Row],[Rental period]]="Monthly",Table1[[#This Row],[Current rental payment amount]]*12,
IF(Table1[[#This Row],[Rental period]]="Weekly",Table1[[#This Row],[Current rental payment amount]]*52,
IF(Table1[[#This Row],[Rental period]]="Four Weekly",(Table1[[#This Row],[Current rental payment amount]]/4)*52,"")))</f>
        <v/>
      </c>
      <c r="H168" s="13" t="str">
        <f>IF(Table1[[#This Row],[Annual rent value]]="",
"",
IF(Table1[[#This Row],[Annual rent value]]&lt;50000,
"5 weeks",
"6 weeks"))</f>
        <v/>
      </c>
      <c r="I16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8" s="14" t="str">
        <f>IFERROR(IF(Table1[[#This Row],[Current deposit value]]-Table1[[#This Row],[Maximum value of deposit you can hold]]&lt;0,
0,
Table1[[#This Row],[Current deposit value]]-Table1[[#This Row],[Maximum value of deposit you can hold]]),"")</f>
        <v/>
      </c>
      <c r="K168" s="2"/>
      <c r="L16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8" s="4">
        <f>IF(COUNTIF($B$8:B167,Table1[[#This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8" s="5" t="str">
        <f>IF(COUNTIF($B$8:B167,Table1[[#This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69" spans="2:14" x14ac:dyDescent="0.2">
      <c r="B169" s="17"/>
      <c r="C169" s="12"/>
      <c r="D169" s="2"/>
      <c r="E169" s="2"/>
      <c r="F169" s="2"/>
      <c r="G169" s="13" t="str">
        <f>IF(Table1[[#This Row],[Rental period]]="Monthly",Table1[[#This Row],[Current rental payment amount]]*12,
IF(Table1[[#This Row],[Rental period]]="Weekly",Table1[[#This Row],[Current rental payment amount]]*52,
IF(Table1[[#This Row],[Rental period]]="Four Weekly",(Table1[[#This Row],[Current rental payment amount]]/4)*52,"")))</f>
        <v/>
      </c>
      <c r="H169" s="13" t="str">
        <f>IF(Table1[[#This Row],[Annual rent value]]="",
"",
IF(Table1[[#This Row],[Annual rent value]]&lt;50000,
"5 weeks",
"6 weeks"))</f>
        <v/>
      </c>
      <c r="I16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69" s="14" t="str">
        <f>IFERROR(IF(Table1[[#This Row],[Current deposit value]]-Table1[[#This Row],[Maximum value of deposit you can hold]]&lt;0,
0,
Table1[[#This Row],[Current deposit value]]-Table1[[#This Row],[Maximum value of deposit you can hold]]),"")</f>
        <v/>
      </c>
      <c r="K169" s="2"/>
      <c r="L16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69" s="4">
        <f>IF(COUNTIF($B$8:B168,Table1[[#This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69" s="5" t="str">
        <f>IF(COUNTIF($B$8:B168,Table1[[#This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0" spans="2:14" x14ac:dyDescent="0.2">
      <c r="B170" s="17"/>
      <c r="C170" s="12"/>
      <c r="D170" s="2"/>
      <c r="E170" s="2"/>
      <c r="F170" s="2"/>
      <c r="G170" s="13" t="str">
        <f>IF(Table1[[#This Row],[Rental period]]="Monthly",Table1[[#This Row],[Current rental payment amount]]*12,
IF(Table1[[#This Row],[Rental period]]="Weekly",Table1[[#This Row],[Current rental payment amount]]*52,
IF(Table1[[#This Row],[Rental period]]="Four Weekly",(Table1[[#This Row],[Current rental payment amount]]/4)*52,"")))</f>
        <v/>
      </c>
      <c r="H170" s="13" t="str">
        <f>IF(Table1[[#This Row],[Annual rent value]]="",
"",
IF(Table1[[#This Row],[Annual rent value]]&lt;50000,
"5 weeks",
"6 weeks"))</f>
        <v/>
      </c>
      <c r="I17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0" s="14" t="str">
        <f>IFERROR(IF(Table1[[#This Row],[Current deposit value]]-Table1[[#This Row],[Maximum value of deposit you can hold]]&lt;0,
0,
Table1[[#This Row],[Current deposit value]]-Table1[[#This Row],[Maximum value of deposit you can hold]]),"")</f>
        <v/>
      </c>
      <c r="K170" s="2"/>
      <c r="L17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0" s="4">
        <f>IF(COUNTIF($B$8:B169,Table1[[#This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0" s="5" t="str">
        <f>IF(COUNTIF($B$8:B169,Table1[[#This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1" spans="2:14" x14ac:dyDescent="0.2">
      <c r="B171" s="17"/>
      <c r="C171" s="12"/>
      <c r="D171" s="2"/>
      <c r="E171" s="2"/>
      <c r="F171" s="2"/>
      <c r="G171" s="13" t="str">
        <f>IF(Table1[[#This Row],[Rental period]]="Monthly",Table1[[#This Row],[Current rental payment amount]]*12,
IF(Table1[[#This Row],[Rental period]]="Weekly",Table1[[#This Row],[Current rental payment amount]]*52,
IF(Table1[[#This Row],[Rental period]]="Four Weekly",(Table1[[#This Row],[Current rental payment amount]]/4)*52,"")))</f>
        <v/>
      </c>
      <c r="H171" s="13" t="str">
        <f>IF(Table1[[#This Row],[Annual rent value]]="",
"",
IF(Table1[[#This Row],[Annual rent value]]&lt;50000,
"5 weeks",
"6 weeks"))</f>
        <v/>
      </c>
      <c r="I17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1" s="14" t="str">
        <f>IFERROR(IF(Table1[[#This Row],[Current deposit value]]-Table1[[#This Row],[Maximum value of deposit you can hold]]&lt;0,
0,
Table1[[#This Row],[Current deposit value]]-Table1[[#This Row],[Maximum value of deposit you can hold]]),"")</f>
        <v/>
      </c>
      <c r="K171" s="2"/>
      <c r="L17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1" s="4">
        <f>IF(COUNTIF($B$8:B170,Table1[[#This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1" s="5" t="str">
        <f>IF(COUNTIF($B$8:B170,Table1[[#This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2" spans="2:14" x14ac:dyDescent="0.2">
      <c r="B172" s="17"/>
      <c r="C172" s="12"/>
      <c r="D172" s="2"/>
      <c r="E172" s="2"/>
      <c r="F172" s="2"/>
      <c r="G172" s="13" t="str">
        <f>IF(Table1[[#This Row],[Rental period]]="Monthly",Table1[[#This Row],[Current rental payment amount]]*12,
IF(Table1[[#This Row],[Rental period]]="Weekly",Table1[[#This Row],[Current rental payment amount]]*52,
IF(Table1[[#This Row],[Rental period]]="Four Weekly",(Table1[[#This Row],[Current rental payment amount]]/4)*52,"")))</f>
        <v/>
      </c>
      <c r="H172" s="13" t="str">
        <f>IF(Table1[[#This Row],[Annual rent value]]="",
"",
IF(Table1[[#This Row],[Annual rent value]]&lt;50000,
"5 weeks",
"6 weeks"))</f>
        <v/>
      </c>
      <c r="I17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2" s="14" t="str">
        <f>IFERROR(IF(Table1[[#This Row],[Current deposit value]]-Table1[[#This Row],[Maximum value of deposit you can hold]]&lt;0,
0,
Table1[[#This Row],[Current deposit value]]-Table1[[#This Row],[Maximum value of deposit you can hold]]),"")</f>
        <v/>
      </c>
      <c r="K172" s="2"/>
      <c r="L17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2" s="4">
        <f>IF(COUNTIF($B$8:B171,Table1[[#This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2" s="5" t="str">
        <f>IF(COUNTIF($B$8:B171,Table1[[#This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3" spans="2:14" x14ac:dyDescent="0.2">
      <c r="B173" s="17"/>
      <c r="C173" s="12"/>
      <c r="D173" s="2"/>
      <c r="E173" s="2"/>
      <c r="F173" s="2"/>
      <c r="G173" s="13" t="str">
        <f>IF(Table1[[#This Row],[Rental period]]="Monthly",Table1[[#This Row],[Current rental payment amount]]*12,
IF(Table1[[#This Row],[Rental period]]="Weekly",Table1[[#This Row],[Current rental payment amount]]*52,
IF(Table1[[#This Row],[Rental period]]="Four Weekly",(Table1[[#This Row],[Current rental payment amount]]/4)*52,"")))</f>
        <v/>
      </c>
      <c r="H173" s="13" t="str">
        <f>IF(Table1[[#This Row],[Annual rent value]]="",
"",
IF(Table1[[#This Row],[Annual rent value]]&lt;50000,
"5 weeks",
"6 weeks"))</f>
        <v/>
      </c>
      <c r="I17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3" s="14" t="str">
        <f>IFERROR(IF(Table1[[#This Row],[Current deposit value]]-Table1[[#This Row],[Maximum value of deposit you can hold]]&lt;0,
0,
Table1[[#This Row],[Current deposit value]]-Table1[[#This Row],[Maximum value of deposit you can hold]]),"")</f>
        <v/>
      </c>
      <c r="K173" s="2"/>
      <c r="L17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3" s="4">
        <f>IF(COUNTIF($B$8:B172,Table1[[#This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3" s="5" t="str">
        <f>IF(COUNTIF($B$8:B172,Table1[[#This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4" spans="2:14" x14ac:dyDescent="0.2">
      <c r="B174" s="17"/>
      <c r="C174" s="12"/>
      <c r="D174" s="2"/>
      <c r="E174" s="2"/>
      <c r="F174" s="2"/>
      <c r="G174" s="13" t="str">
        <f>IF(Table1[[#This Row],[Rental period]]="Monthly",Table1[[#This Row],[Current rental payment amount]]*12,
IF(Table1[[#This Row],[Rental period]]="Weekly",Table1[[#This Row],[Current rental payment amount]]*52,
IF(Table1[[#This Row],[Rental period]]="Four Weekly",(Table1[[#This Row],[Current rental payment amount]]/4)*52,"")))</f>
        <v/>
      </c>
      <c r="H174" s="13" t="str">
        <f>IF(Table1[[#This Row],[Annual rent value]]="",
"",
IF(Table1[[#This Row],[Annual rent value]]&lt;50000,
"5 weeks",
"6 weeks"))</f>
        <v/>
      </c>
      <c r="I17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4" s="14" t="str">
        <f>IFERROR(IF(Table1[[#This Row],[Current deposit value]]-Table1[[#This Row],[Maximum value of deposit you can hold]]&lt;0,
0,
Table1[[#This Row],[Current deposit value]]-Table1[[#This Row],[Maximum value of deposit you can hold]]),"")</f>
        <v/>
      </c>
      <c r="K174" s="2"/>
      <c r="L17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4" s="4">
        <f>IF(COUNTIF($B$8:B173,Table1[[#This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4" s="5" t="str">
        <f>IF(COUNTIF($B$8:B173,Table1[[#This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5" spans="2:14" x14ac:dyDescent="0.2">
      <c r="B175" s="17"/>
      <c r="C175" s="12"/>
      <c r="D175" s="2"/>
      <c r="E175" s="2"/>
      <c r="F175" s="2"/>
      <c r="G175" s="13" t="str">
        <f>IF(Table1[[#This Row],[Rental period]]="Monthly",Table1[[#This Row],[Current rental payment amount]]*12,
IF(Table1[[#This Row],[Rental period]]="Weekly",Table1[[#This Row],[Current rental payment amount]]*52,
IF(Table1[[#This Row],[Rental period]]="Four Weekly",(Table1[[#This Row],[Current rental payment amount]]/4)*52,"")))</f>
        <v/>
      </c>
      <c r="H175" s="13" t="str">
        <f>IF(Table1[[#This Row],[Annual rent value]]="",
"",
IF(Table1[[#This Row],[Annual rent value]]&lt;50000,
"5 weeks",
"6 weeks"))</f>
        <v/>
      </c>
      <c r="I17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5" s="14" t="str">
        <f>IFERROR(IF(Table1[[#This Row],[Current deposit value]]-Table1[[#This Row],[Maximum value of deposit you can hold]]&lt;0,
0,
Table1[[#This Row],[Current deposit value]]-Table1[[#This Row],[Maximum value of deposit you can hold]]),"")</f>
        <v/>
      </c>
      <c r="K175" s="2"/>
      <c r="L17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5" s="4">
        <f>IF(COUNTIF($B$8:B174,Table1[[#This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5" s="5" t="str">
        <f>IF(COUNTIF($B$8:B174,Table1[[#This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6" spans="2:14" x14ac:dyDescent="0.2">
      <c r="B176" s="17"/>
      <c r="C176" s="12"/>
      <c r="D176" s="2"/>
      <c r="E176" s="2"/>
      <c r="F176" s="2"/>
      <c r="G176" s="13" t="str">
        <f>IF(Table1[[#This Row],[Rental period]]="Monthly",Table1[[#This Row],[Current rental payment amount]]*12,
IF(Table1[[#This Row],[Rental period]]="Weekly",Table1[[#This Row],[Current rental payment amount]]*52,
IF(Table1[[#This Row],[Rental period]]="Four Weekly",(Table1[[#This Row],[Current rental payment amount]]/4)*52,"")))</f>
        <v/>
      </c>
      <c r="H176" s="13" t="str">
        <f>IF(Table1[[#This Row],[Annual rent value]]="",
"",
IF(Table1[[#This Row],[Annual rent value]]&lt;50000,
"5 weeks",
"6 weeks"))</f>
        <v/>
      </c>
      <c r="I17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6" s="14" t="str">
        <f>IFERROR(IF(Table1[[#This Row],[Current deposit value]]-Table1[[#This Row],[Maximum value of deposit you can hold]]&lt;0,
0,
Table1[[#This Row],[Current deposit value]]-Table1[[#This Row],[Maximum value of deposit you can hold]]),"")</f>
        <v/>
      </c>
      <c r="K176" s="2"/>
      <c r="L17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6" s="4">
        <f>IF(COUNTIF($B$8:B175,Table1[[#This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6" s="5" t="str">
        <f>IF(COUNTIF($B$8:B175,Table1[[#This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7" spans="2:14" x14ac:dyDescent="0.2">
      <c r="B177" s="17"/>
      <c r="C177" s="12"/>
      <c r="D177" s="2"/>
      <c r="E177" s="2"/>
      <c r="F177" s="2"/>
      <c r="G177" s="13" t="str">
        <f>IF(Table1[[#This Row],[Rental period]]="Monthly",Table1[[#This Row],[Current rental payment amount]]*12,
IF(Table1[[#This Row],[Rental period]]="Weekly",Table1[[#This Row],[Current rental payment amount]]*52,
IF(Table1[[#This Row],[Rental period]]="Four Weekly",(Table1[[#This Row],[Current rental payment amount]]/4)*52,"")))</f>
        <v/>
      </c>
      <c r="H177" s="13" t="str">
        <f>IF(Table1[[#This Row],[Annual rent value]]="",
"",
IF(Table1[[#This Row],[Annual rent value]]&lt;50000,
"5 weeks",
"6 weeks"))</f>
        <v/>
      </c>
      <c r="I17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7" s="14" t="str">
        <f>IFERROR(IF(Table1[[#This Row],[Current deposit value]]-Table1[[#This Row],[Maximum value of deposit you can hold]]&lt;0,
0,
Table1[[#This Row],[Current deposit value]]-Table1[[#This Row],[Maximum value of deposit you can hold]]),"")</f>
        <v/>
      </c>
      <c r="K177" s="2"/>
      <c r="L17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7" s="4">
        <f>IF(COUNTIF($B$8:B176,Table1[[#This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7" s="5" t="str">
        <f>IF(COUNTIF($B$8:B176,Table1[[#This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8" spans="2:14" x14ac:dyDescent="0.2">
      <c r="B178" s="17"/>
      <c r="C178" s="12"/>
      <c r="D178" s="2"/>
      <c r="E178" s="2"/>
      <c r="F178" s="2"/>
      <c r="G178" s="13" t="str">
        <f>IF(Table1[[#This Row],[Rental period]]="Monthly",Table1[[#This Row],[Current rental payment amount]]*12,
IF(Table1[[#This Row],[Rental period]]="Weekly",Table1[[#This Row],[Current rental payment amount]]*52,
IF(Table1[[#This Row],[Rental period]]="Four Weekly",(Table1[[#This Row],[Current rental payment amount]]/4)*52,"")))</f>
        <v/>
      </c>
      <c r="H178" s="13" t="str">
        <f>IF(Table1[[#This Row],[Annual rent value]]="",
"",
IF(Table1[[#This Row],[Annual rent value]]&lt;50000,
"5 weeks",
"6 weeks"))</f>
        <v/>
      </c>
      <c r="I17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8" s="14" t="str">
        <f>IFERROR(IF(Table1[[#This Row],[Current deposit value]]-Table1[[#This Row],[Maximum value of deposit you can hold]]&lt;0,
0,
Table1[[#This Row],[Current deposit value]]-Table1[[#This Row],[Maximum value of deposit you can hold]]),"")</f>
        <v/>
      </c>
      <c r="K178" s="2"/>
      <c r="L17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8" s="4">
        <f>IF(COUNTIF($B$8:B177,Table1[[#This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8" s="5" t="str">
        <f>IF(COUNTIF($B$8:B177,Table1[[#This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79" spans="2:14" x14ac:dyDescent="0.2">
      <c r="B179" s="17"/>
      <c r="C179" s="12"/>
      <c r="D179" s="2"/>
      <c r="E179" s="2"/>
      <c r="F179" s="2"/>
      <c r="G179" s="13" t="str">
        <f>IF(Table1[[#This Row],[Rental period]]="Monthly",Table1[[#This Row],[Current rental payment amount]]*12,
IF(Table1[[#This Row],[Rental period]]="Weekly",Table1[[#This Row],[Current rental payment amount]]*52,
IF(Table1[[#This Row],[Rental period]]="Four Weekly",(Table1[[#This Row],[Current rental payment amount]]/4)*52,"")))</f>
        <v/>
      </c>
      <c r="H179" s="13" t="str">
        <f>IF(Table1[[#This Row],[Annual rent value]]="",
"",
IF(Table1[[#This Row],[Annual rent value]]&lt;50000,
"5 weeks",
"6 weeks"))</f>
        <v/>
      </c>
      <c r="I17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79" s="14" t="str">
        <f>IFERROR(IF(Table1[[#This Row],[Current deposit value]]-Table1[[#This Row],[Maximum value of deposit you can hold]]&lt;0,
0,
Table1[[#This Row],[Current deposit value]]-Table1[[#This Row],[Maximum value of deposit you can hold]]),"")</f>
        <v/>
      </c>
      <c r="K179" s="2"/>
      <c r="L17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79" s="4">
        <f>IF(COUNTIF($B$8:B178,Table1[[#This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79" s="5" t="str">
        <f>IF(COUNTIF($B$8:B178,Table1[[#This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0" spans="2:14" x14ac:dyDescent="0.2">
      <c r="B180" s="17"/>
      <c r="C180" s="12"/>
      <c r="D180" s="2"/>
      <c r="E180" s="2"/>
      <c r="F180" s="2"/>
      <c r="G180" s="13" t="str">
        <f>IF(Table1[[#This Row],[Rental period]]="Monthly",Table1[[#This Row],[Current rental payment amount]]*12,
IF(Table1[[#This Row],[Rental period]]="Weekly",Table1[[#This Row],[Current rental payment amount]]*52,
IF(Table1[[#This Row],[Rental period]]="Four Weekly",(Table1[[#This Row],[Current rental payment amount]]/4)*52,"")))</f>
        <v/>
      </c>
      <c r="H180" s="13" t="str">
        <f>IF(Table1[[#This Row],[Annual rent value]]="",
"",
IF(Table1[[#This Row],[Annual rent value]]&lt;50000,
"5 weeks",
"6 weeks"))</f>
        <v/>
      </c>
      <c r="I18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0" s="14" t="str">
        <f>IFERROR(IF(Table1[[#This Row],[Current deposit value]]-Table1[[#This Row],[Maximum value of deposit you can hold]]&lt;0,
0,
Table1[[#This Row],[Current deposit value]]-Table1[[#This Row],[Maximum value of deposit you can hold]]),"")</f>
        <v/>
      </c>
      <c r="K180" s="2"/>
      <c r="L18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0" s="4">
        <f>IF(COUNTIF($B$8:B179,Table1[[#This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0" s="5" t="str">
        <f>IF(COUNTIF($B$8:B179,Table1[[#This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1" spans="2:14" x14ac:dyDescent="0.2">
      <c r="B181" s="17"/>
      <c r="C181" s="12"/>
      <c r="D181" s="2"/>
      <c r="E181" s="2"/>
      <c r="F181" s="2"/>
      <c r="G181" s="13" t="str">
        <f>IF(Table1[[#This Row],[Rental period]]="Monthly",Table1[[#This Row],[Current rental payment amount]]*12,
IF(Table1[[#This Row],[Rental period]]="Weekly",Table1[[#This Row],[Current rental payment amount]]*52,
IF(Table1[[#This Row],[Rental period]]="Four Weekly",(Table1[[#This Row],[Current rental payment amount]]/4)*52,"")))</f>
        <v/>
      </c>
      <c r="H181" s="13" t="str">
        <f>IF(Table1[[#This Row],[Annual rent value]]="",
"",
IF(Table1[[#This Row],[Annual rent value]]&lt;50000,
"5 weeks",
"6 weeks"))</f>
        <v/>
      </c>
      <c r="I18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1" s="14" t="str">
        <f>IFERROR(IF(Table1[[#This Row],[Current deposit value]]-Table1[[#This Row],[Maximum value of deposit you can hold]]&lt;0,
0,
Table1[[#This Row],[Current deposit value]]-Table1[[#This Row],[Maximum value of deposit you can hold]]),"")</f>
        <v/>
      </c>
      <c r="K181" s="2"/>
      <c r="L18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1" s="4">
        <f>IF(COUNTIF($B$8:B180,Table1[[#This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1" s="5" t="str">
        <f>IF(COUNTIF($B$8:B180,Table1[[#This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2" spans="2:14" x14ac:dyDescent="0.2">
      <c r="B182" s="17"/>
      <c r="C182" s="12"/>
      <c r="D182" s="2"/>
      <c r="E182" s="2"/>
      <c r="F182" s="2"/>
      <c r="G182" s="13" t="str">
        <f>IF(Table1[[#This Row],[Rental period]]="Monthly",Table1[[#This Row],[Current rental payment amount]]*12,
IF(Table1[[#This Row],[Rental period]]="Weekly",Table1[[#This Row],[Current rental payment amount]]*52,
IF(Table1[[#This Row],[Rental period]]="Four Weekly",(Table1[[#This Row],[Current rental payment amount]]/4)*52,"")))</f>
        <v/>
      </c>
      <c r="H182" s="13" t="str">
        <f>IF(Table1[[#This Row],[Annual rent value]]="",
"",
IF(Table1[[#This Row],[Annual rent value]]&lt;50000,
"5 weeks",
"6 weeks"))</f>
        <v/>
      </c>
      <c r="I18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2" s="14" t="str">
        <f>IFERROR(IF(Table1[[#This Row],[Current deposit value]]-Table1[[#This Row],[Maximum value of deposit you can hold]]&lt;0,
0,
Table1[[#This Row],[Current deposit value]]-Table1[[#This Row],[Maximum value of deposit you can hold]]),"")</f>
        <v/>
      </c>
      <c r="K182" s="2"/>
      <c r="L18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2" s="4">
        <f>IF(COUNTIF($B$8:B181,Table1[[#This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2" s="5" t="str">
        <f>IF(COUNTIF($B$8:B181,Table1[[#This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3" spans="2:14" x14ac:dyDescent="0.2">
      <c r="B183" s="17"/>
      <c r="C183" s="12"/>
      <c r="D183" s="2"/>
      <c r="E183" s="2"/>
      <c r="F183" s="2"/>
      <c r="G183" s="13" t="str">
        <f>IF(Table1[[#This Row],[Rental period]]="Monthly",Table1[[#This Row],[Current rental payment amount]]*12,
IF(Table1[[#This Row],[Rental period]]="Weekly",Table1[[#This Row],[Current rental payment amount]]*52,
IF(Table1[[#This Row],[Rental period]]="Four Weekly",(Table1[[#This Row],[Current rental payment amount]]/4)*52,"")))</f>
        <v/>
      </c>
      <c r="H183" s="13" t="str">
        <f>IF(Table1[[#This Row],[Annual rent value]]="",
"",
IF(Table1[[#This Row],[Annual rent value]]&lt;50000,
"5 weeks",
"6 weeks"))</f>
        <v/>
      </c>
      <c r="I18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3" s="14" t="str">
        <f>IFERROR(IF(Table1[[#This Row],[Current deposit value]]-Table1[[#This Row],[Maximum value of deposit you can hold]]&lt;0,
0,
Table1[[#This Row],[Current deposit value]]-Table1[[#This Row],[Maximum value of deposit you can hold]]),"")</f>
        <v/>
      </c>
      <c r="K183" s="2"/>
      <c r="L18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3" s="4">
        <f>IF(COUNTIF($B$8:B182,Table1[[#This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3" s="5" t="str">
        <f>IF(COUNTIF($B$8:B182,Table1[[#This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4" spans="2:14" x14ac:dyDescent="0.2">
      <c r="B184" s="17"/>
      <c r="C184" s="12"/>
      <c r="D184" s="2"/>
      <c r="E184" s="2"/>
      <c r="F184" s="2"/>
      <c r="G184" s="13" t="str">
        <f>IF(Table1[[#This Row],[Rental period]]="Monthly",Table1[[#This Row],[Current rental payment amount]]*12,
IF(Table1[[#This Row],[Rental period]]="Weekly",Table1[[#This Row],[Current rental payment amount]]*52,
IF(Table1[[#This Row],[Rental period]]="Four Weekly",(Table1[[#This Row],[Current rental payment amount]]/4)*52,"")))</f>
        <v/>
      </c>
      <c r="H184" s="13" t="str">
        <f>IF(Table1[[#This Row],[Annual rent value]]="",
"",
IF(Table1[[#This Row],[Annual rent value]]&lt;50000,
"5 weeks",
"6 weeks"))</f>
        <v/>
      </c>
      <c r="I18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4" s="14" t="str">
        <f>IFERROR(IF(Table1[[#This Row],[Current deposit value]]-Table1[[#This Row],[Maximum value of deposit you can hold]]&lt;0,
0,
Table1[[#This Row],[Current deposit value]]-Table1[[#This Row],[Maximum value of deposit you can hold]]),"")</f>
        <v/>
      </c>
      <c r="K184" s="2"/>
      <c r="L18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4" s="4">
        <f>IF(COUNTIF($B$8:B183,Table1[[#This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4" s="5" t="str">
        <f>IF(COUNTIF($B$8:B183,Table1[[#This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5" spans="2:14" x14ac:dyDescent="0.2">
      <c r="B185" s="17"/>
      <c r="C185" s="12"/>
      <c r="D185" s="2"/>
      <c r="E185" s="2"/>
      <c r="F185" s="2"/>
      <c r="G185" s="13" t="str">
        <f>IF(Table1[[#This Row],[Rental period]]="Monthly",Table1[[#This Row],[Current rental payment amount]]*12,
IF(Table1[[#This Row],[Rental period]]="Weekly",Table1[[#This Row],[Current rental payment amount]]*52,
IF(Table1[[#This Row],[Rental period]]="Four Weekly",(Table1[[#This Row],[Current rental payment amount]]/4)*52,"")))</f>
        <v/>
      </c>
      <c r="H185" s="13" t="str">
        <f>IF(Table1[[#This Row],[Annual rent value]]="",
"",
IF(Table1[[#This Row],[Annual rent value]]&lt;50000,
"5 weeks",
"6 weeks"))</f>
        <v/>
      </c>
      <c r="I18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5" s="14" t="str">
        <f>IFERROR(IF(Table1[[#This Row],[Current deposit value]]-Table1[[#This Row],[Maximum value of deposit you can hold]]&lt;0,
0,
Table1[[#This Row],[Current deposit value]]-Table1[[#This Row],[Maximum value of deposit you can hold]]),"")</f>
        <v/>
      </c>
      <c r="K185" s="2"/>
      <c r="L18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5" s="4">
        <f>IF(COUNTIF($B$8:B184,Table1[[#This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5" s="5" t="str">
        <f>IF(COUNTIF($B$8:B184,Table1[[#This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6" spans="2:14" x14ac:dyDescent="0.2">
      <c r="B186" s="17"/>
      <c r="C186" s="12"/>
      <c r="D186" s="2"/>
      <c r="E186" s="2"/>
      <c r="F186" s="2"/>
      <c r="G186" s="13" t="str">
        <f>IF(Table1[[#This Row],[Rental period]]="Monthly",Table1[[#This Row],[Current rental payment amount]]*12,
IF(Table1[[#This Row],[Rental period]]="Weekly",Table1[[#This Row],[Current rental payment amount]]*52,
IF(Table1[[#This Row],[Rental period]]="Four Weekly",(Table1[[#This Row],[Current rental payment amount]]/4)*52,"")))</f>
        <v/>
      </c>
      <c r="H186" s="13" t="str">
        <f>IF(Table1[[#This Row],[Annual rent value]]="",
"",
IF(Table1[[#This Row],[Annual rent value]]&lt;50000,
"5 weeks",
"6 weeks"))</f>
        <v/>
      </c>
      <c r="I18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6" s="14" t="str">
        <f>IFERROR(IF(Table1[[#This Row],[Current deposit value]]-Table1[[#This Row],[Maximum value of deposit you can hold]]&lt;0,
0,
Table1[[#This Row],[Current deposit value]]-Table1[[#This Row],[Maximum value of deposit you can hold]]),"")</f>
        <v/>
      </c>
      <c r="K186" s="2"/>
      <c r="L18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6" s="4">
        <f>IF(COUNTIF($B$8:B185,Table1[[#This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6" s="5" t="str">
        <f>IF(COUNTIF($B$8:B185,Table1[[#This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7" spans="2:14" x14ac:dyDescent="0.2">
      <c r="B187" s="17"/>
      <c r="C187" s="12"/>
      <c r="D187" s="2"/>
      <c r="E187" s="2"/>
      <c r="F187" s="2"/>
      <c r="G187" s="13" t="str">
        <f>IF(Table1[[#This Row],[Rental period]]="Monthly",Table1[[#This Row],[Current rental payment amount]]*12,
IF(Table1[[#This Row],[Rental period]]="Weekly",Table1[[#This Row],[Current rental payment amount]]*52,
IF(Table1[[#This Row],[Rental period]]="Four Weekly",(Table1[[#This Row],[Current rental payment amount]]/4)*52,"")))</f>
        <v/>
      </c>
      <c r="H187" s="13" t="str">
        <f>IF(Table1[[#This Row],[Annual rent value]]="",
"",
IF(Table1[[#This Row],[Annual rent value]]&lt;50000,
"5 weeks",
"6 weeks"))</f>
        <v/>
      </c>
      <c r="I18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7" s="14" t="str">
        <f>IFERROR(IF(Table1[[#This Row],[Current deposit value]]-Table1[[#This Row],[Maximum value of deposit you can hold]]&lt;0,
0,
Table1[[#This Row],[Current deposit value]]-Table1[[#This Row],[Maximum value of deposit you can hold]]),"")</f>
        <v/>
      </c>
      <c r="K187" s="2"/>
      <c r="L18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7" s="4">
        <f>IF(COUNTIF($B$8:B186,Table1[[#This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7" s="5" t="str">
        <f>IF(COUNTIF($B$8:B186,Table1[[#This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8" spans="2:14" x14ac:dyDescent="0.2">
      <c r="B188" s="17"/>
      <c r="C188" s="12"/>
      <c r="D188" s="2"/>
      <c r="E188" s="2"/>
      <c r="F188" s="2"/>
      <c r="G188" s="13" t="str">
        <f>IF(Table1[[#This Row],[Rental period]]="Monthly",Table1[[#This Row],[Current rental payment amount]]*12,
IF(Table1[[#This Row],[Rental period]]="Weekly",Table1[[#This Row],[Current rental payment amount]]*52,
IF(Table1[[#This Row],[Rental period]]="Four Weekly",(Table1[[#This Row],[Current rental payment amount]]/4)*52,"")))</f>
        <v/>
      </c>
      <c r="H188" s="13" t="str">
        <f>IF(Table1[[#This Row],[Annual rent value]]="",
"",
IF(Table1[[#This Row],[Annual rent value]]&lt;50000,
"5 weeks",
"6 weeks"))</f>
        <v/>
      </c>
      <c r="I18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8" s="14" t="str">
        <f>IFERROR(IF(Table1[[#This Row],[Current deposit value]]-Table1[[#This Row],[Maximum value of deposit you can hold]]&lt;0,
0,
Table1[[#This Row],[Current deposit value]]-Table1[[#This Row],[Maximum value of deposit you can hold]]),"")</f>
        <v/>
      </c>
      <c r="K188" s="2"/>
      <c r="L18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8" s="4">
        <f>IF(COUNTIF($B$8:B187,Table1[[#This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8" s="5" t="str">
        <f>IF(COUNTIF($B$8:B187,Table1[[#This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89" spans="2:14" x14ac:dyDescent="0.2">
      <c r="B189" s="17"/>
      <c r="C189" s="12"/>
      <c r="D189" s="2"/>
      <c r="E189" s="2"/>
      <c r="F189" s="2"/>
      <c r="G189" s="13" t="str">
        <f>IF(Table1[[#This Row],[Rental period]]="Monthly",Table1[[#This Row],[Current rental payment amount]]*12,
IF(Table1[[#This Row],[Rental period]]="Weekly",Table1[[#This Row],[Current rental payment amount]]*52,
IF(Table1[[#This Row],[Rental period]]="Four Weekly",(Table1[[#This Row],[Current rental payment amount]]/4)*52,"")))</f>
        <v/>
      </c>
      <c r="H189" s="13" t="str">
        <f>IF(Table1[[#This Row],[Annual rent value]]="",
"",
IF(Table1[[#This Row],[Annual rent value]]&lt;50000,
"5 weeks",
"6 weeks"))</f>
        <v/>
      </c>
      <c r="I18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89" s="14" t="str">
        <f>IFERROR(IF(Table1[[#This Row],[Current deposit value]]-Table1[[#This Row],[Maximum value of deposit you can hold]]&lt;0,
0,
Table1[[#This Row],[Current deposit value]]-Table1[[#This Row],[Maximum value of deposit you can hold]]),"")</f>
        <v/>
      </c>
      <c r="K189" s="2"/>
      <c r="L18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89" s="4">
        <f>IF(COUNTIF($B$8:B188,Table1[[#This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89" s="5" t="str">
        <f>IF(COUNTIF($B$8:B188,Table1[[#This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0" spans="2:14" x14ac:dyDescent="0.2">
      <c r="B190" s="17"/>
      <c r="C190" s="12"/>
      <c r="D190" s="2"/>
      <c r="E190" s="2"/>
      <c r="F190" s="2"/>
      <c r="G190" s="13" t="str">
        <f>IF(Table1[[#This Row],[Rental period]]="Monthly",Table1[[#This Row],[Current rental payment amount]]*12,
IF(Table1[[#This Row],[Rental period]]="Weekly",Table1[[#This Row],[Current rental payment amount]]*52,
IF(Table1[[#This Row],[Rental period]]="Four Weekly",(Table1[[#This Row],[Current rental payment amount]]/4)*52,"")))</f>
        <v/>
      </c>
      <c r="H190" s="13" t="str">
        <f>IF(Table1[[#This Row],[Annual rent value]]="",
"",
IF(Table1[[#This Row],[Annual rent value]]&lt;50000,
"5 weeks",
"6 weeks"))</f>
        <v/>
      </c>
      <c r="I19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0" s="14" t="str">
        <f>IFERROR(IF(Table1[[#This Row],[Current deposit value]]-Table1[[#This Row],[Maximum value of deposit you can hold]]&lt;0,
0,
Table1[[#This Row],[Current deposit value]]-Table1[[#This Row],[Maximum value of deposit you can hold]]),"")</f>
        <v/>
      </c>
      <c r="K190" s="2"/>
      <c r="L19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0" s="4">
        <f>IF(COUNTIF($B$8:B189,Table1[[#This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0" s="5" t="str">
        <f>IF(COUNTIF($B$8:B189,Table1[[#This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1" spans="2:14" x14ac:dyDescent="0.2">
      <c r="B191" s="17"/>
      <c r="C191" s="12"/>
      <c r="D191" s="2"/>
      <c r="E191" s="2"/>
      <c r="F191" s="2"/>
      <c r="G191" s="13" t="str">
        <f>IF(Table1[[#This Row],[Rental period]]="Monthly",Table1[[#This Row],[Current rental payment amount]]*12,
IF(Table1[[#This Row],[Rental period]]="Weekly",Table1[[#This Row],[Current rental payment amount]]*52,
IF(Table1[[#This Row],[Rental period]]="Four Weekly",(Table1[[#This Row],[Current rental payment amount]]/4)*52,"")))</f>
        <v/>
      </c>
      <c r="H191" s="13" t="str">
        <f>IF(Table1[[#This Row],[Annual rent value]]="",
"",
IF(Table1[[#This Row],[Annual rent value]]&lt;50000,
"5 weeks",
"6 weeks"))</f>
        <v/>
      </c>
      <c r="I19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1" s="14" t="str">
        <f>IFERROR(IF(Table1[[#This Row],[Current deposit value]]-Table1[[#This Row],[Maximum value of deposit you can hold]]&lt;0,
0,
Table1[[#This Row],[Current deposit value]]-Table1[[#This Row],[Maximum value of deposit you can hold]]),"")</f>
        <v/>
      </c>
      <c r="K191" s="2"/>
      <c r="L19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1" s="4">
        <f>IF(COUNTIF($B$8:B190,Table1[[#This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1" s="5" t="str">
        <f>IF(COUNTIF($B$8:B190,Table1[[#This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2" spans="2:14" x14ac:dyDescent="0.2">
      <c r="B192" s="17"/>
      <c r="C192" s="12"/>
      <c r="D192" s="2"/>
      <c r="E192" s="2"/>
      <c r="F192" s="2"/>
      <c r="G192" s="13" t="str">
        <f>IF(Table1[[#This Row],[Rental period]]="Monthly",Table1[[#This Row],[Current rental payment amount]]*12,
IF(Table1[[#This Row],[Rental period]]="Weekly",Table1[[#This Row],[Current rental payment amount]]*52,
IF(Table1[[#This Row],[Rental period]]="Four Weekly",(Table1[[#This Row],[Current rental payment amount]]/4)*52,"")))</f>
        <v/>
      </c>
      <c r="H192" s="13" t="str">
        <f>IF(Table1[[#This Row],[Annual rent value]]="",
"",
IF(Table1[[#This Row],[Annual rent value]]&lt;50000,
"5 weeks",
"6 weeks"))</f>
        <v/>
      </c>
      <c r="I19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2" s="14" t="str">
        <f>IFERROR(IF(Table1[[#This Row],[Current deposit value]]-Table1[[#This Row],[Maximum value of deposit you can hold]]&lt;0,
0,
Table1[[#This Row],[Current deposit value]]-Table1[[#This Row],[Maximum value of deposit you can hold]]),"")</f>
        <v/>
      </c>
      <c r="K192" s="2"/>
      <c r="L19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2" s="4">
        <f>IF(COUNTIF($B$8:B191,Table1[[#This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2" s="5" t="str">
        <f>IF(COUNTIF($B$8:B191,Table1[[#This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3" spans="2:14" x14ac:dyDescent="0.2">
      <c r="B193" s="17"/>
      <c r="C193" s="12"/>
      <c r="D193" s="2"/>
      <c r="E193" s="2"/>
      <c r="F193" s="2"/>
      <c r="G193" s="13" t="str">
        <f>IF(Table1[[#This Row],[Rental period]]="Monthly",Table1[[#This Row],[Current rental payment amount]]*12,
IF(Table1[[#This Row],[Rental period]]="Weekly",Table1[[#This Row],[Current rental payment amount]]*52,
IF(Table1[[#This Row],[Rental period]]="Four Weekly",(Table1[[#This Row],[Current rental payment amount]]/4)*52,"")))</f>
        <v/>
      </c>
      <c r="H193" s="13" t="str">
        <f>IF(Table1[[#This Row],[Annual rent value]]="",
"",
IF(Table1[[#This Row],[Annual rent value]]&lt;50000,
"5 weeks",
"6 weeks"))</f>
        <v/>
      </c>
      <c r="I19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3" s="14" t="str">
        <f>IFERROR(IF(Table1[[#This Row],[Current deposit value]]-Table1[[#This Row],[Maximum value of deposit you can hold]]&lt;0,
0,
Table1[[#This Row],[Current deposit value]]-Table1[[#This Row],[Maximum value of deposit you can hold]]),"")</f>
        <v/>
      </c>
      <c r="K193" s="2"/>
      <c r="L19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3" s="4">
        <f>IF(COUNTIF($B$8:B192,Table1[[#This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3" s="5" t="str">
        <f>IF(COUNTIF($B$8:B192,Table1[[#This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4" spans="2:14" x14ac:dyDescent="0.2">
      <c r="B194" s="17"/>
      <c r="C194" s="12"/>
      <c r="D194" s="2"/>
      <c r="E194" s="2"/>
      <c r="F194" s="2"/>
      <c r="G194" s="13" t="str">
        <f>IF(Table1[[#This Row],[Rental period]]="Monthly",Table1[[#This Row],[Current rental payment amount]]*12,
IF(Table1[[#This Row],[Rental period]]="Weekly",Table1[[#This Row],[Current rental payment amount]]*52,
IF(Table1[[#This Row],[Rental period]]="Four Weekly",(Table1[[#This Row],[Current rental payment amount]]/4)*52,"")))</f>
        <v/>
      </c>
      <c r="H194" s="13" t="str">
        <f>IF(Table1[[#This Row],[Annual rent value]]="",
"",
IF(Table1[[#This Row],[Annual rent value]]&lt;50000,
"5 weeks",
"6 weeks"))</f>
        <v/>
      </c>
      <c r="I19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4" s="14" t="str">
        <f>IFERROR(IF(Table1[[#This Row],[Current deposit value]]-Table1[[#This Row],[Maximum value of deposit you can hold]]&lt;0,
0,
Table1[[#This Row],[Current deposit value]]-Table1[[#This Row],[Maximum value of deposit you can hold]]),"")</f>
        <v/>
      </c>
      <c r="K194" s="2"/>
      <c r="L19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4" s="4">
        <f>IF(COUNTIF($B$8:B193,Table1[[#This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4" s="5" t="str">
        <f>IF(COUNTIF($B$8:B193,Table1[[#This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5" spans="2:14" x14ac:dyDescent="0.2">
      <c r="B195" s="17"/>
      <c r="C195" s="12"/>
      <c r="D195" s="2"/>
      <c r="E195" s="2"/>
      <c r="F195" s="2"/>
      <c r="G195" s="13" t="str">
        <f>IF(Table1[[#This Row],[Rental period]]="Monthly",Table1[[#This Row],[Current rental payment amount]]*12,
IF(Table1[[#This Row],[Rental period]]="Weekly",Table1[[#This Row],[Current rental payment amount]]*52,
IF(Table1[[#This Row],[Rental period]]="Four Weekly",(Table1[[#This Row],[Current rental payment amount]]/4)*52,"")))</f>
        <v/>
      </c>
      <c r="H195" s="13" t="str">
        <f>IF(Table1[[#This Row],[Annual rent value]]="",
"",
IF(Table1[[#This Row],[Annual rent value]]&lt;50000,
"5 weeks",
"6 weeks"))</f>
        <v/>
      </c>
      <c r="I19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5" s="14" t="str">
        <f>IFERROR(IF(Table1[[#This Row],[Current deposit value]]-Table1[[#This Row],[Maximum value of deposit you can hold]]&lt;0,
0,
Table1[[#This Row],[Current deposit value]]-Table1[[#This Row],[Maximum value of deposit you can hold]]),"")</f>
        <v/>
      </c>
      <c r="K195" s="2"/>
      <c r="L19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5" s="4">
        <f>IF(COUNTIF($B$8:B194,Table1[[#This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5" s="5" t="str">
        <f>IF(COUNTIF($B$8:B194,Table1[[#This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6" spans="2:14" x14ac:dyDescent="0.2">
      <c r="B196" s="17"/>
      <c r="C196" s="12"/>
      <c r="D196" s="2"/>
      <c r="E196" s="2"/>
      <c r="F196" s="2"/>
      <c r="G196" s="13" t="str">
        <f>IF(Table1[[#This Row],[Rental period]]="Monthly",Table1[[#This Row],[Current rental payment amount]]*12,
IF(Table1[[#This Row],[Rental period]]="Weekly",Table1[[#This Row],[Current rental payment amount]]*52,
IF(Table1[[#This Row],[Rental period]]="Four Weekly",(Table1[[#This Row],[Current rental payment amount]]/4)*52,"")))</f>
        <v/>
      </c>
      <c r="H196" s="13" t="str">
        <f>IF(Table1[[#This Row],[Annual rent value]]="",
"",
IF(Table1[[#This Row],[Annual rent value]]&lt;50000,
"5 weeks",
"6 weeks"))</f>
        <v/>
      </c>
      <c r="I19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6" s="14" t="str">
        <f>IFERROR(IF(Table1[[#This Row],[Current deposit value]]-Table1[[#This Row],[Maximum value of deposit you can hold]]&lt;0,
0,
Table1[[#This Row],[Current deposit value]]-Table1[[#This Row],[Maximum value of deposit you can hold]]),"")</f>
        <v/>
      </c>
      <c r="K196" s="2"/>
      <c r="L19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6" s="4">
        <f>IF(COUNTIF($B$8:B195,Table1[[#This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6" s="5" t="str">
        <f>IF(COUNTIF($B$8:B195,Table1[[#This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7" spans="2:14" x14ac:dyDescent="0.2">
      <c r="B197" s="17"/>
      <c r="C197" s="12"/>
      <c r="D197" s="2"/>
      <c r="E197" s="2"/>
      <c r="F197" s="2"/>
      <c r="G197" s="13" t="str">
        <f>IF(Table1[[#This Row],[Rental period]]="Monthly",Table1[[#This Row],[Current rental payment amount]]*12,
IF(Table1[[#This Row],[Rental period]]="Weekly",Table1[[#This Row],[Current rental payment amount]]*52,
IF(Table1[[#This Row],[Rental period]]="Four Weekly",(Table1[[#This Row],[Current rental payment amount]]/4)*52,"")))</f>
        <v/>
      </c>
      <c r="H197" s="13" t="str">
        <f>IF(Table1[[#This Row],[Annual rent value]]="",
"",
IF(Table1[[#This Row],[Annual rent value]]&lt;50000,
"5 weeks",
"6 weeks"))</f>
        <v/>
      </c>
      <c r="I19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7" s="14" t="str">
        <f>IFERROR(IF(Table1[[#This Row],[Current deposit value]]-Table1[[#This Row],[Maximum value of deposit you can hold]]&lt;0,
0,
Table1[[#This Row],[Current deposit value]]-Table1[[#This Row],[Maximum value of deposit you can hold]]),"")</f>
        <v/>
      </c>
      <c r="K197" s="2"/>
      <c r="L19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7" s="4">
        <f>IF(COUNTIF($B$8:B196,Table1[[#This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7" s="5" t="str">
        <f>IF(COUNTIF($B$8:B196,Table1[[#This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8" spans="2:14" x14ac:dyDescent="0.2">
      <c r="B198" s="17"/>
      <c r="C198" s="12"/>
      <c r="D198" s="2"/>
      <c r="E198" s="2"/>
      <c r="F198" s="2"/>
      <c r="G198" s="13" t="str">
        <f>IF(Table1[[#This Row],[Rental period]]="Monthly",Table1[[#This Row],[Current rental payment amount]]*12,
IF(Table1[[#This Row],[Rental period]]="Weekly",Table1[[#This Row],[Current rental payment amount]]*52,
IF(Table1[[#This Row],[Rental period]]="Four Weekly",(Table1[[#This Row],[Current rental payment amount]]/4)*52,"")))</f>
        <v/>
      </c>
      <c r="H198" s="13" t="str">
        <f>IF(Table1[[#This Row],[Annual rent value]]="",
"",
IF(Table1[[#This Row],[Annual rent value]]&lt;50000,
"5 weeks",
"6 weeks"))</f>
        <v/>
      </c>
      <c r="I19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8" s="14" t="str">
        <f>IFERROR(IF(Table1[[#This Row],[Current deposit value]]-Table1[[#This Row],[Maximum value of deposit you can hold]]&lt;0,
0,
Table1[[#This Row],[Current deposit value]]-Table1[[#This Row],[Maximum value of deposit you can hold]]),"")</f>
        <v/>
      </c>
      <c r="K198" s="2"/>
      <c r="L19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8" s="4">
        <f>IF(COUNTIF($B$8:B197,Table1[[#This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8" s="5" t="str">
        <f>IF(COUNTIF($B$8:B197,Table1[[#This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199" spans="2:14" x14ac:dyDescent="0.2">
      <c r="B199" s="17"/>
      <c r="C199" s="12"/>
      <c r="D199" s="2"/>
      <c r="E199" s="2"/>
      <c r="F199" s="2"/>
      <c r="G199" s="13" t="str">
        <f>IF(Table1[[#This Row],[Rental period]]="Monthly",Table1[[#This Row],[Current rental payment amount]]*12,
IF(Table1[[#This Row],[Rental period]]="Weekly",Table1[[#This Row],[Current rental payment amount]]*52,
IF(Table1[[#This Row],[Rental period]]="Four Weekly",(Table1[[#This Row],[Current rental payment amount]]/4)*52,"")))</f>
        <v/>
      </c>
      <c r="H199" s="13" t="str">
        <f>IF(Table1[[#This Row],[Annual rent value]]="",
"",
IF(Table1[[#This Row],[Annual rent value]]&lt;50000,
"5 weeks",
"6 weeks"))</f>
        <v/>
      </c>
      <c r="I19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199" s="14" t="str">
        <f>IFERROR(IF(Table1[[#This Row],[Current deposit value]]-Table1[[#This Row],[Maximum value of deposit you can hold]]&lt;0,
0,
Table1[[#This Row],[Current deposit value]]-Table1[[#This Row],[Maximum value of deposit you can hold]]),"")</f>
        <v/>
      </c>
      <c r="K199" s="2"/>
      <c r="L19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199" s="4">
        <f>IF(COUNTIF($B$8:B198,Table1[[#This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199" s="5" t="str">
        <f>IF(COUNTIF($B$8:B198,Table1[[#This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0" spans="2:14" x14ac:dyDescent="0.2">
      <c r="B200" s="17"/>
      <c r="C200" s="12"/>
      <c r="D200" s="2"/>
      <c r="E200" s="2"/>
      <c r="F200" s="2"/>
      <c r="G200" s="13" t="str">
        <f>IF(Table1[[#This Row],[Rental period]]="Monthly",Table1[[#This Row],[Current rental payment amount]]*12,
IF(Table1[[#This Row],[Rental period]]="Weekly",Table1[[#This Row],[Current rental payment amount]]*52,
IF(Table1[[#This Row],[Rental period]]="Four Weekly",(Table1[[#This Row],[Current rental payment amount]]/4)*52,"")))</f>
        <v/>
      </c>
      <c r="H200" s="13" t="str">
        <f>IF(Table1[[#This Row],[Annual rent value]]="",
"",
IF(Table1[[#This Row],[Annual rent value]]&lt;50000,
"5 weeks",
"6 weeks"))</f>
        <v/>
      </c>
      <c r="I20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0" s="14" t="str">
        <f>IFERROR(IF(Table1[[#This Row],[Current deposit value]]-Table1[[#This Row],[Maximum value of deposit you can hold]]&lt;0,
0,
Table1[[#This Row],[Current deposit value]]-Table1[[#This Row],[Maximum value of deposit you can hold]]),"")</f>
        <v/>
      </c>
      <c r="K200" s="2"/>
      <c r="L20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0" s="4">
        <f>IF(COUNTIF($B$8:B199,Table1[[#This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0" s="5" t="str">
        <f>IF(COUNTIF($B$8:B199,Table1[[#This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1" spans="2:14" x14ac:dyDescent="0.2">
      <c r="B201" s="17"/>
      <c r="C201" s="12"/>
      <c r="D201" s="2"/>
      <c r="E201" s="2"/>
      <c r="F201" s="2"/>
      <c r="G201" s="13" t="str">
        <f>IF(Table1[[#This Row],[Rental period]]="Monthly",Table1[[#This Row],[Current rental payment amount]]*12,
IF(Table1[[#This Row],[Rental period]]="Weekly",Table1[[#This Row],[Current rental payment amount]]*52,
IF(Table1[[#This Row],[Rental period]]="Four Weekly",(Table1[[#This Row],[Current rental payment amount]]/4)*52,"")))</f>
        <v/>
      </c>
      <c r="H201" s="13" t="str">
        <f>IF(Table1[[#This Row],[Annual rent value]]="",
"",
IF(Table1[[#This Row],[Annual rent value]]&lt;50000,
"5 weeks",
"6 weeks"))</f>
        <v/>
      </c>
      <c r="I20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1" s="14" t="str">
        <f>IFERROR(IF(Table1[[#This Row],[Current deposit value]]-Table1[[#This Row],[Maximum value of deposit you can hold]]&lt;0,
0,
Table1[[#This Row],[Current deposit value]]-Table1[[#This Row],[Maximum value of deposit you can hold]]),"")</f>
        <v/>
      </c>
      <c r="K201" s="2"/>
      <c r="L20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1" s="4">
        <f>IF(COUNTIF($B$8:B200,Table1[[#This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1" s="5" t="str">
        <f>IF(COUNTIF($B$8:B200,Table1[[#This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2" spans="2:14" x14ac:dyDescent="0.2">
      <c r="B202" s="17"/>
      <c r="C202" s="12"/>
      <c r="D202" s="2"/>
      <c r="E202" s="2"/>
      <c r="F202" s="2"/>
      <c r="G202" s="13" t="str">
        <f>IF(Table1[[#This Row],[Rental period]]="Monthly",Table1[[#This Row],[Current rental payment amount]]*12,
IF(Table1[[#This Row],[Rental period]]="Weekly",Table1[[#This Row],[Current rental payment amount]]*52,
IF(Table1[[#This Row],[Rental period]]="Four Weekly",(Table1[[#This Row],[Current rental payment amount]]/4)*52,"")))</f>
        <v/>
      </c>
      <c r="H202" s="13" t="str">
        <f>IF(Table1[[#This Row],[Annual rent value]]="",
"",
IF(Table1[[#This Row],[Annual rent value]]&lt;50000,
"5 weeks",
"6 weeks"))</f>
        <v/>
      </c>
      <c r="I20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2" s="14" t="str">
        <f>IFERROR(IF(Table1[[#This Row],[Current deposit value]]-Table1[[#This Row],[Maximum value of deposit you can hold]]&lt;0,
0,
Table1[[#This Row],[Current deposit value]]-Table1[[#This Row],[Maximum value of deposit you can hold]]),"")</f>
        <v/>
      </c>
      <c r="K202" s="2"/>
      <c r="L20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2" s="4">
        <f>IF(COUNTIF($B$8:B201,Table1[[#This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2" s="5" t="str">
        <f>IF(COUNTIF($B$8:B201,Table1[[#This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3" spans="2:14" x14ac:dyDescent="0.2">
      <c r="B203" s="17"/>
      <c r="C203" s="12"/>
      <c r="D203" s="2"/>
      <c r="E203" s="2"/>
      <c r="F203" s="2"/>
      <c r="G203" s="13" t="str">
        <f>IF(Table1[[#This Row],[Rental period]]="Monthly",Table1[[#This Row],[Current rental payment amount]]*12,
IF(Table1[[#This Row],[Rental period]]="Weekly",Table1[[#This Row],[Current rental payment amount]]*52,
IF(Table1[[#This Row],[Rental period]]="Four Weekly",(Table1[[#This Row],[Current rental payment amount]]/4)*52,"")))</f>
        <v/>
      </c>
      <c r="H203" s="13" t="str">
        <f>IF(Table1[[#This Row],[Annual rent value]]="",
"",
IF(Table1[[#This Row],[Annual rent value]]&lt;50000,
"5 weeks",
"6 weeks"))</f>
        <v/>
      </c>
      <c r="I20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3" s="14" t="str">
        <f>IFERROR(IF(Table1[[#This Row],[Current deposit value]]-Table1[[#This Row],[Maximum value of deposit you can hold]]&lt;0,
0,
Table1[[#This Row],[Current deposit value]]-Table1[[#This Row],[Maximum value of deposit you can hold]]),"")</f>
        <v/>
      </c>
      <c r="K203" s="2"/>
      <c r="L20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3" s="4">
        <f>IF(COUNTIF($B$8:B202,Table1[[#This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3" s="5" t="str">
        <f>IF(COUNTIF($B$8:B202,Table1[[#This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4" spans="2:14" x14ac:dyDescent="0.2">
      <c r="B204" s="17"/>
      <c r="C204" s="12"/>
      <c r="D204" s="2"/>
      <c r="E204" s="2"/>
      <c r="F204" s="2"/>
      <c r="G204" s="13" t="str">
        <f>IF(Table1[[#This Row],[Rental period]]="Monthly",Table1[[#This Row],[Current rental payment amount]]*12,
IF(Table1[[#This Row],[Rental period]]="Weekly",Table1[[#This Row],[Current rental payment amount]]*52,
IF(Table1[[#This Row],[Rental period]]="Four Weekly",(Table1[[#This Row],[Current rental payment amount]]/4)*52,"")))</f>
        <v/>
      </c>
      <c r="H204" s="13" t="str">
        <f>IF(Table1[[#This Row],[Annual rent value]]="",
"",
IF(Table1[[#This Row],[Annual rent value]]&lt;50000,
"5 weeks",
"6 weeks"))</f>
        <v/>
      </c>
      <c r="I20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4" s="14" t="str">
        <f>IFERROR(IF(Table1[[#This Row],[Current deposit value]]-Table1[[#This Row],[Maximum value of deposit you can hold]]&lt;0,
0,
Table1[[#This Row],[Current deposit value]]-Table1[[#This Row],[Maximum value of deposit you can hold]]),"")</f>
        <v/>
      </c>
      <c r="K204" s="2"/>
      <c r="L20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4" s="4">
        <f>IF(COUNTIF($B$8:B203,Table1[[#This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4" s="5" t="str">
        <f>IF(COUNTIF($B$8:B203,Table1[[#This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5" spans="2:14" x14ac:dyDescent="0.2">
      <c r="B205" s="17"/>
      <c r="C205" s="12"/>
      <c r="D205" s="2"/>
      <c r="E205" s="2"/>
      <c r="F205" s="2"/>
      <c r="G205" s="13" t="str">
        <f>IF(Table1[[#This Row],[Rental period]]="Monthly",Table1[[#This Row],[Current rental payment amount]]*12,
IF(Table1[[#This Row],[Rental period]]="Weekly",Table1[[#This Row],[Current rental payment amount]]*52,
IF(Table1[[#This Row],[Rental period]]="Four Weekly",(Table1[[#This Row],[Current rental payment amount]]/4)*52,"")))</f>
        <v/>
      </c>
      <c r="H205" s="13" t="str">
        <f>IF(Table1[[#This Row],[Annual rent value]]="",
"",
IF(Table1[[#This Row],[Annual rent value]]&lt;50000,
"5 weeks",
"6 weeks"))</f>
        <v/>
      </c>
      <c r="I20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5" s="14" t="str">
        <f>IFERROR(IF(Table1[[#This Row],[Current deposit value]]-Table1[[#This Row],[Maximum value of deposit you can hold]]&lt;0,
0,
Table1[[#This Row],[Current deposit value]]-Table1[[#This Row],[Maximum value of deposit you can hold]]),"")</f>
        <v/>
      </c>
      <c r="K205" s="2"/>
      <c r="L20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5" s="4">
        <f>IF(COUNTIF($B$8:B204,Table1[[#This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5" s="5" t="str">
        <f>IF(COUNTIF($B$8:B204,Table1[[#This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6" spans="2:14" x14ac:dyDescent="0.2">
      <c r="B206" s="17"/>
      <c r="C206" s="12"/>
      <c r="D206" s="2"/>
      <c r="E206" s="2"/>
      <c r="F206" s="2"/>
      <c r="G206" s="13" t="str">
        <f>IF(Table1[[#This Row],[Rental period]]="Monthly",Table1[[#This Row],[Current rental payment amount]]*12,
IF(Table1[[#This Row],[Rental period]]="Weekly",Table1[[#This Row],[Current rental payment amount]]*52,
IF(Table1[[#This Row],[Rental period]]="Four Weekly",(Table1[[#This Row],[Current rental payment amount]]/4)*52,"")))</f>
        <v/>
      </c>
      <c r="H206" s="13" t="str">
        <f>IF(Table1[[#This Row],[Annual rent value]]="",
"",
IF(Table1[[#This Row],[Annual rent value]]&lt;50000,
"5 weeks",
"6 weeks"))</f>
        <v/>
      </c>
      <c r="I20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6" s="14" t="str">
        <f>IFERROR(IF(Table1[[#This Row],[Current deposit value]]-Table1[[#This Row],[Maximum value of deposit you can hold]]&lt;0,
0,
Table1[[#This Row],[Current deposit value]]-Table1[[#This Row],[Maximum value of deposit you can hold]]),"")</f>
        <v/>
      </c>
      <c r="K206" s="2"/>
      <c r="L20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6" s="4">
        <f>IF(COUNTIF($B$8:B205,Table1[[#This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6" s="5" t="str">
        <f>IF(COUNTIF($B$8:B205,Table1[[#This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7" spans="2:14" x14ac:dyDescent="0.2">
      <c r="B207" s="17"/>
      <c r="C207" s="12"/>
      <c r="D207" s="2"/>
      <c r="E207" s="2"/>
      <c r="F207" s="2"/>
      <c r="G207" s="13" t="str">
        <f>IF(Table1[[#This Row],[Rental period]]="Monthly",Table1[[#This Row],[Current rental payment amount]]*12,
IF(Table1[[#This Row],[Rental period]]="Weekly",Table1[[#This Row],[Current rental payment amount]]*52,
IF(Table1[[#This Row],[Rental period]]="Four Weekly",(Table1[[#This Row],[Current rental payment amount]]/4)*52,"")))</f>
        <v/>
      </c>
      <c r="H207" s="13" t="str">
        <f>IF(Table1[[#This Row],[Annual rent value]]="",
"",
IF(Table1[[#This Row],[Annual rent value]]&lt;50000,
"5 weeks",
"6 weeks"))</f>
        <v/>
      </c>
      <c r="I20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7" s="14" t="str">
        <f>IFERROR(IF(Table1[[#This Row],[Current deposit value]]-Table1[[#This Row],[Maximum value of deposit you can hold]]&lt;0,
0,
Table1[[#This Row],[Current deposit value]]-Table1[[#This Row],[Maximum value of deposit you can hold]]),"")</f>
        <v/>
      </c>
      <c r="K207" s="2"/>
      <c r="L20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7" s="4">
        <f>IF(COUNTIF($B$8:B206,Table1[[#This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7" s="5" t="str">
        <f>IF(COUNTIF($B$8:B206,Table1[[#This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8" spans="2:14" x14ac:dyDescent="0.2">
      <c r="B208" s="17"/>
      <c r="C208" s="12"/>
      <c r="D208" s="2"/>
      <c r="E208" s="2"/>
      <c r="F208" s="2"/>
      <c r="G208" s="13" t="str">
        <f>IF(Table1[[#This Row],[Rental period]]="Monthly",Table1[[#This Row],[Current rental payment amount]]*12,
IF(Table1[[#This Row],[Rental period]]="Weekly",Table1[[#This Row],[Current rental payment amount]]*52,
IF(Table1[[#This Row],[Rental period]]="Four Weekly",(Table1[[#This Row],[Current rental payment amount]]/4)*52,"")))</f>
        <v/>
      </c>
      <c r="H208" s="13" t="str">
        <f>IF(Table1[[#This Row],[Annual rent value]]="",
"",
IF(Table1[[#This Row],[Annual rent value]]&lt;50000,
"5 weeks",
"6 weeks"))</f>
        <v/>
      </c>
      <c r="I20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8" s="14" t="str">
        <f>IFERROR(IF(Table1[[#This Row],[Current deposit value]]-Table1[[#This Row],[Maximum value of deposit you can hold]]&lt;0,
0,
Table1[[#This Row],[Current deposit value]]-Table1[[#This Row],[Maximum value of deposit you can hold]]),"")</f>
        <v/>
      </c>
      <c r="K208" s="2"/>
      <c r="L20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8" s="4">
        <f>IF(COUNTIF($B$8:B207,Table1[[#This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8" s="5" t="str">
        <f>IF(COUNTIF($B$8:B207,Table1[[#This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09" spans="2:14" x14ac:dyDescent="0.2">
      <c r="B209" s="17"/>
      <c r="C209" s="12"/>
      <c r="D209" s="2"/>
      <c r="E209" s="2"/>
      <c r="F209" s="2"/>
      <c r="G209" s="13" t="str">
        <f>IF(Table1[[#This Row],[Rental period]]="Monthly",Table1[[#This Row],[Current rental payment amount]]*12,
IF(Table1[[#This Row],[Rental period]]="Weekly",Table1[[#This Row],[Current rental payment amount]]*52,
IF(Table1[[#This Row],[Rental period]]="Four Weekly",(Table1[[#This Row],[Current rental payment amount]]/4)*52,"")))</f>
        <v/>
      </c>
      <c r="H209" s="13" t="str">
        <f>IF(Table1[[#This Row],[Annual rent value]]="",
"",
IF(Table1[[#This Row],[Annual rent value]]&lt;50000,
"5 weeks",
"6 weeks"))</f>
        <v/>
      </c>
      <c r="I20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09" s="14" t="str">
        <f>IFERROR(IF(Table1[[#This Row],[Current deposit value]]-Table1[[#This Row],[Maximum value of deposit you can hold]]&lt;0,
0,
Table1[[#This Row],[Current deposit value]]-Table1[[#This Row],[Maximum value of deposit you can hold]]),"")</f>
        <v/>
      </c>
      <c r="K209" s="2"/>
      <c r="L20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09" s="4">
        <f>IF(COUNTIF($B$8:B208,Table1[[#This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09" s="5" t="str">
        <f>IF(COUNTIF($B$8:B208,Table1[[#This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0" spans="2:14" x14ac:dyDescent="0.2">
      <c r="B210" s="17"/>
      <c r="C210" s="12"/>
      <c r="D210" s="2"/>
      <c r="E210" s="2"/>
      <c r="F210" s="2"/>
      <c r="G210" s="13" t="str">
        <f>IF(Table1[[#This Row],[Rental period]]="Monthly",Table1[[#This Row],[Current rental payment amount]]*12,
IF(Table1[[#This Row],[Rental period]]="Weekly",Table1[[#This Row],[Current rental payment amount]]*52,
IF(Table1[[#This Row],[Rental period]]="Four Weekly",(Table1[[#This Row],[Current rental payment amount]]/4)*52,"")))</f>
        <v/>
      </c>
      <c r="H210" s="13" t="str">
        <f>IF(Table1[[#This Row],[Annual rent value]]="",
"",
IF(Table1[[#This Row],[Annual rent value]]&lt;50000,
"5 weeks",
"6 weeks"))</f>
        <v/>
      </c>
      <c r="I21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0" s="14" t="str">
        <f>IFERROR(IF(Table1[[#This Row],[Current deposit value]]-Table1[[#This Row],[Maximum value of deposit you can hold]]&lt;0,
0,
Table1[[#This Row],[Current deposit value]]-Table1[[#This Row],[Maximum value of deposit you can hold]]),"")</f>
        <v/>
      </c>
      <c r="K210" s="2"/>
      <c r="L21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0" s="4">
        <f>IF(COUNTIF($B$8:B209,Table1[[#This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0" s="5" t="str">
        <f>IF(COUNTIF($B$8:B209,Table1[[#This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1" spans="2:14" x14ac:dyDescent="0.2">
      <c r="B211" s="17"/>
      <c r="C211" s="12"/>
      <c r="D211" s="2"/>
      <c r="E211" s="2"/>
      <c r="F211" s="2"/>
      <c r="G211" s="13" t="str">
        <f>IF(Table1[[#This Row],[Rental period]]="Monthly",Table1[[#This Row],[Current rental payment amount]]*12,
IF(Table1[[#This Row],[Rental period]]="Weekly",Table1[[#This Row],[Current rental payment amount]]*52,
IF(Table1[[#This Row],[Rental period]]="Four Weekly",(Table1[[#This Row],[Current rental payment amount]]/4)*52,"")))</f>
        <v/>
      </c>
      <c r="H211" s="13" t="str">
        <f>IF(Table1[[#This Row],[Annual rent value]]="",
"",
IF(Table1[[#This Row],[Annual rent value]]&lt;50000,
"5 weeks",
"6 weeks"))</f>
        <v/>
      </c>
      <c r="I21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1" s="14" t="str">
        <f>IFERROR(IF(Table1[[#This Row],[Current deposit value]]-Table1[[#This Row],[Maximum value of deposit you can hold]]&lt;0,
0,
Table1[[#This Row],[Current deposit value]]-Table1[[#This Row],[Maximum value of deposit you can hold]]),"")</f>
        <v/>
      </c>
      <c r="K211" s="2"/>
      <c r="L21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1" s="4">
        <f>IF(COUNTIF($B$8:B210,Table1[[#This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1" s="5" t="str">
        <f>IF(COUNTIF($B$8:B210,Table1[[#This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2" spans="2:14" x14ac:dyDescent="0.2">
      <c r="B212" s="17"/>
      <c r="C212" s="12"/>
      <c r="D212" s="2"/>
      <c r="E212" s="2"/>
      <c r="F212" s="2"/>
      <c r="G212" s="13" t="str">
        <f>IF(Table1[[#This Row],[Rental period]]="Monthly",Table1[[#This Row],[Current rental payment amount]]*12,
IF(Table1[[#This Row],[Rental period]]="Weekly",Table1[[#This Row],[Current rental payment amount]]*52,
IF(Table1[[#This Row],[Rental period]]="Four Weekly",(Table1[[#This Row],[Current rental payment amount]]/4)*52,"")))</f>
        <v/>
      </c>
      <c r="H212" s="13" t="str">
        <f>IF(Table1[[#This Row],[Annual rent value]]="",
"",
IF(Table1[[#This Row],[Annual rent value]]&lt;50000,
"5 weeks",
"6 weeks"))</f>
        <v/>
      </c>
      <c r="I21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2" s="14" t="str">
        <f>IFERROR(IF(Table1[[#This Row],[Current deposit value]]-Table1[[#This Row],[Maximum value of deposit you can hold]]&lt;0,
0,
Table1[[#This Row],[Current deposit value]]-Table1[[#This Row],[Maximum value of deposit you can hold]]),"")</f>
        <v/>
      </c>
      <c r="K212" s="2"/>
      <c r="L21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2" s="4">
        <f>IF(COUNTIF($B$8:B211,Table1[[#This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2" s="5" t="str">
        <f>IF(COUNTIF($B$8:B211,Table1[[#This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3" spans="2:14" x14ac:dyDescent="0.2">
      <c r="B213" s="17"/>
      <c r="C213" s="12"/>
      <c r="D213" s="2"/>
      <c r="E213" s="2"/>
      <c r="F213" s="2"/>
      <c r="G213" s="13" t="str">
        <f>IF(Table1[[#This Row],[Rental period]]="Monthly",Table1[[#This Row],[Current rental payment amount]]*12,
IF(Table1[[#This Row],[Rental period]]="Weekly",Table1[[#This Row],[Current rental payment amount]]*52,
IF(Table1[[#This Row],[Rental period]]="Four Weekly",(Table1[[#This Row],[Current rental payment amount]]/4)*52,"")))</f>
        <v/>
      </c>
      <c r="H213" s="13" t="str">
        <f>IF(Table1[[#This Row],[Annual rent value]]="",
"",
IF(Table1[[#This Row],[Annual rent value]]&lt;50000,
"5 weeks",
"6 weeks"))</f>
        <v/>
      </c>
      <c r="I21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3" s="14" t="str">
        <f>IFERROR(IF(Table1[[#This Row],[Current deposit value]]-Table1[[#This Row],[Maximum value of deposit you can hold]]&lt;0,
0,
Table1[[#This Row],[Current deposit value]]-Table1[[#This Row],[Maximum value of deposit you can hold]]),"")</f>
        <v/>
      </c>
      <c r="K213" s="2"/>
      <c r="L21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3" s="4">
        <f>IF(COUNTIF($B$8:B212,Table1[[#This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3" s="5" t="str">
        <f>IF(COUNTIF($B$8:B212,Table1[[#This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4" spans="2:14" x14ac:dyDescent="0.2">
      <c r="B214" s="17"/>
      <c r="C214" s="12"/>
      <c r="D214" s="2"/>
      <c r="E214" s="2"/>
      <c r="F214" s="2"/>
      <c r="G214" s="13" t="str">
        <f>IF(Table1[[#This Row],[Rental period]]="Monthly",Table1[[#This Row],[Current rental payment amount]]*12,
IF(Table1[[#This Row],[Rental period]]="Weekly",Table1[[#This Row],[Current rental payment amount]]*52,
IF(Table1[[#This Row],[Rental period]]="Four Weekly",(Table1[[#This Row],[Current rental payment amount]]/4)*52,"")))</f>
        <v/>
      </c>
      <c r="H214" s="13" t="str">
        <f>IF(Table1[[#This Row],[Annual rent value]]="",
"",
IF(Table1[[#This Row],[Annual rent value]]&lt;50000,
"5 weeks",
"6 weeks"))</f>
        <v/>
      </c>
      <c r="I21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4" s="14" t="str">
        <f>IFERROR(IF(Table1[[#This Row],[Current deposit value]]-Table1[[#This Row],[Maximum value of deposit you can hold]]&lt;0,
0,
Table1[[#This Row],[Current deposit value]]-Table1[[#This Row],[Maximum value of deposit you can hold]]),"")</f>
        <v/>
      </c>
      <c r="K214" s="2"/>
      <c r="L21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4" s="4">
        <f>IF(COUNTIF($B$8:B213,Table1[[#This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4" s="5" t="str">
        <f>IF(COUNTIF($B$8:B213,Table1[[#This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5" spans="2:14" x14ac:dyDescent="0.2">
      <c r="B215" s="17"/>
      <c r="C215" s="12"/>
      <c r="D215" s="2"/>
      <c r="E215" s="2"/>
      <c r="F215" s="2"/>
      <c r="G215" s="13" t="str">
        <f>IF(Table1[[#This Row],[Rental period]]="Monthly",Table1[[#This Row],[Current rental payment amount]]*12,
IF(Table1[[#This Row],[Rental period]]="Weekly",Table1[[#This Row],[Current rental payment amount]]*52,
IF(Table1[[#This Row],[Rental period]]="Four Weekly",(Table1[[#This Row],[Current rental payment amount]]/4)*52,"")))</f>
        <v/>
      </c>
      <c r="H215" s="13" t="str">
        <f>IF(Table1[[#This Row],[Annual rent value]]="",
"",
IF(Table1[[#This Row],[Annual rent value]]&lt;50000,
"5 weeks",
"6 weeks"))</f>
        <v/>
      </c>
      <c r="I21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5" s="14" t="str">
        <f>IFERROR(IF(Table1[[#This Row],[Current deposit value]]-Table1[[#This Row],[Maximum value of deposit you can hold]]&lt;0,
0,
Table1[[#This Row],[Current deposit value]]-Table1[[#This Row],[Maximum value of deposit you can hold]]),"")</f>
        <v/>
      </c>
      <c r="K215" s="2"/>
      <c r="L21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5" s="4">
        <f>IF(COUNTIF($B$8:B214,Table1[[#This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5" s="5" t="str">
        <f>IF(COUNTIF($B$8:B214,Table1[[#This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6" spans="2:14" x14ac:dyDescent="0.2">
      <c r="B216" s="17"/>
      <c r="C216" s="12"/>
      <c r="D216" s="2"/>
      <c r="E216" s="2"/>
      <c r="F216" s="2"/>
      <c r="G216" s="13" t="str">
        <f>IF(Table1[[#This Row],[Rental period]]="Monthly",Table1[[#This Row],[Current rental payment amount]]*12,
IF(Table1[[#This Row],[Rental period]]="Weekly",Table1[[#This Row],[Current rental payment amount]]*52,
IF(Table1[[#This Row],[Rental period]]="Four Weekly",(Table1[[#This Row],[Current rental payment amount]]/4)*52,"")))</f>
        <v/>
      </c>
      <c r="H216" s="13" t="str">
        <f>IF(Table1[[#This Row],[Annual rent value]]="",
"",
IF(Table1[[#This Row],[Annual rent value]]&lt;50000,
"5 weeks",
"6 weeks"))</f>
        <v/>
      </c>
      <c r="I21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6" s="14" t="str">
        <f>IFERROR(IF(Table1[[#This Row],[Current deposit value]]-Table1[[#This Row],[Maximum value of deposit you can hold]]&lt;0,
0,
Table1[[#This Row],[Current deposit value]]-Table1[[#This Row],[Maximum value of deposit you can hold]]),"")</f>
        <v/>
      </c>
      <c r="K216" s="2"/>
      <c r="L21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6" s="4">
        <f>IF(COUNTIF($B$8:B215,Table1[[#This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6" s="5" t="str">
        <f>IF(COUNTIF($B$8:B215,Table1[[#This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7" spans="2:14" x14ac:dyDescent="0.2">
      <c r="B217" s="17"/>
      <c r="C217" s="12"/>
      <c r="D217" s="2"/>
      <c r="E217" s="2"/>
      <c r="F217" s="2"/>
      <c r="G217" s="13" t="str">
        <f>IF(Table1[[#This Row],[Rental period]]="Monthly",Table1[[#This Row],[Current rental payment amount]]*12,
IF(Table1[[#This Row],[Rental period]]="Weekly",Table1[[#This Row],[Current rental payment amount]]*52,
IF(Table1[[#This Row],[Rental period]]="Four Weekly",(Table1[[#This Row],[Current rental payment amount]]/4)*52,"")))</f>
        <v/>
      </c>
      <c r="H217" s="13" t="str">
        <f>IF(Table1[[#This Row],[Annual rent value]]="",
"",
IF(Table1[[#This Row],[Annual rent value]]&lt;50000,
"5 weeks",
"6 weeks"))</f>
        <v/>
      </c>
      <c r="I21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7" s="14" t="str">
        <f>IFERROR(IF(Table1[[#This Row],[Current deposit value]]-Table1[[#This Row],[Maximum value of deposit you can hold]]&lt;0,
0,
Table1[[#This Row],[Current deposit value]]-Table1[[#This Row],[Maximum value of deposit you can hold]]),"")</f>
        <v/>
      </c>
      <c r="K217" s="2"/>
      <c r="L21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7" s="4">
        <f>IF(COUNTIF($B$8:B216,Table1[[#This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7" s="5" t="str">
        <f>IF(COUNTIF($B$8:B216,Table1[[#This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8" spans="2:14" x14ac:dyDescent="0.2">
      <c r="B218" s="17"/>
      <c r="C218" s="12"/>
      <c r="D218" s="2"/>
      <c r="E218" s="2"/>
      <c r="F218" s="2"/>
      <c r="G218" s="13" t="str">
        <f>IF(Table1[[#This Row],[Rental period]]="Monthly",Table1[[#This Row],[Current rental payment amount]]*12,
IF(Table1[[#This Row],[Rental period]]="Weekly",Table1[[#This Row],[Current rental payment amount]]*52,
IF(Table1[[#This Row],[Rental period]]="Four Weekly",(Table1[[#This Row],[Current rental payment amount]]/4)*52,"")))</f>
        <v/>
      </c>
      <c r="H218" s="13" t="str">
        <f>IF(Table1[[#This Row],[Annual rent value]]="",
"",
IF(Table1[[#This Row],[Annual rent value]]&lt;50000,
"5 weeks",
"6 weeks"))</f>
        <v/>
      </c>
      <c r="I21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8" s="14" t="str">
        <f>IFERROR(IF(Table1[[#This Row],[Current deposit value]]-Table1[[#This Row],[Maximum value of deposit you can hold]]&lt;0,
0,
Table1[[#This Row],[Current deposit value]]-Table1[[#This Row],[Maximum value of deposit you can hold]]),"")</f>
        <v/>
      </c>
      <c r="K218" s="2"/>
      <c r="L21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8" s="4">
        <f>IF(COUNTIF($B$8:B217,Table1[[#This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8" s="5" t="str">
        <f>IF(COUNTIF($B$8:B217,Table1[[#This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19" spans="2:14" x14ac:dyDescent="0.2">
      <c r="B219" s="17"/>
      <c r="C219" s="12"/>
      <c r="D219" s="2"/>
      <c r="E219" s="2"/>
      <c r="F219" s="2"/>
      <c r="G219" s="13" t="str">
        <f>IF(Table1[[#This Row],[Rental period]]="Monthly",Table1[[#This Row],[Current rental payment amount]]*12,
IF(Table1[[#This Row],[Rental period]]="Weekly",Table1[[#This Row],[Current rental payment amount]]*52,
IF(Table1[[#This Row],[Rental period]]="Four Weekly",(Table1[[#This Row],[Current rental payment amount]]/4)*52,"")))</f>
        <v/>
      </c>
      <c r="H219" s="13" t="str">
        <f>IF(Table1[[#This Row],[Annual rent value]]="",
"",
IF(Table1[[#This Row],[Annual rent value]]&lt;50000,
"5 weeks",
"6 weeks"))</f>
        <v/>
      </c>
      <c r="I21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19" s="14" t="str">
        <f>IFERROR(IF(Table1[[#This Row],[Current deposit value]]-Table1[[#This Row],[Maximum value of deposit you can hold]]&lt;0,
0,
Table1[[#This Row],[Current deposit value]]-Table1[[#This Row],[Maximum value of deposit you can hold]]),"")</f>
        <v/>
      </c>
      <c r="K219" s="2"/>
      <c r="L21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19" s="4">
        <f>IF(COUNTIF($B$8:B218,Table1[[#This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19" s="5" t="str">
        <f>IF(COUNTIF($B$8:B218,Table1[[#This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0" spans="2:14" x14ac:dyDescent="0.2">
      <c r="B220" s="17"/>
      <c r="C220" s="12"/>
      <c r="D220" s="2"/>
      <c r="E220" s="2"/>
      <c r="F220" s="2"/>
      <c r="G220" s="13" t="str">
        <f>IF(Table1[[#This Row],[Rental period]]="Monthly",Table1[[#This Row],[Current rental payment amount]]*12,
IF(Table1[[#This Row],[Rental period]]="Weekly",Table1[[#This Row],[Current rental payment amount]]*52,
IF(Table1[[#This Row],[Rental period]]="Four Weekly",(Table1[[#This Row],[Current rental payment amount]]/4)*52,"")))</f>
        <v/>
      </c>
      <c r="H220" s="13" t="str">
        <f>IF(Table1[[#This Row],[Annual rent value]]="",
"",
IF(Table1[[#This Row],[Annual rent value]]&lt;50000,
"5 weeks",
"6 weeks"))</f>
        <v/>
      </c>
      <c r="I22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0" s="14" t="str">
        <f>IFERROR(IF(Table1[[#This Row],[Current deposit value]]-Table1[[#This Row],[Maximum value of deposit you can hold]]&lt;0,
0,
Table1[[#This Row],[Current deposit value]]-Table1[[#This Row],[Maximum value of deposit you can hold]]),"")</f>
        <v/>
      </c>
      <c r="K220" s="2"/>
      <c r="L22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0" s="4">
        <f>IF(COUNTIF($B$8:B219,Table1[[#This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0" s="5" t="str">
        <f>IF(COUNTIF($B$8:B219,Table1[[#This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1" spans="2:14" x14ac:dyDescent="0.2">
      <c r="B221" s="17"/>
      <c r="C221" s="12"/>
      <c r="D221" s="2"/>
      <c r="E221" s="2"/>
      <c r="F221" s="2"/>
      <c r="G221" s="13" t="str">
        <f>IF(Table1[[#This Row],[Rental period]]="Monthly",Table1[[#This Row],[Current rental payment amount]]*12,
IF(Table1[[#This Row],[Rental period]]="Weekly",Table1[[#This Row],[Current rental payment amount]]*52,
IF(Table1[[#This Row],[Rental period]]="Four Weekly",(Table1[[#This Row],[Current rental payment amount]]/4)*52,"")))</f>
        <v/>
      </c>
      <c r="H221" s="13" t="str">
        <f>IF(Table1[[#This Row],[Annual rent value]]="",
"",
IF(Table1[[#This Row],[Annual rent value]]&lt;50000,
"5 weeks",
"6 weeks"))</f>
        <v/>
      </c>
      <c r="I22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1" s="14" t="str">
        <f>IFERROR(IF(Table1[[#This Row],[Current deposit value]]-Table1[[#This Row],[Maximum value of deposit you can hold]]&lt;0,
0,
Table1[[#This Row],[Current deposit value]]-Table1[[#This Row],[Maximum value of deposit you can hold]]),"")</f>
        <v/>
      </c>
      <c r="K221" s="2"/>
      <c r="L22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1" s="4">
        <f>IF(COUNTIF($B$8:B220,Table1[[#This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1" s="5" t="str">
        <f>IF(COUNTIF($B$8:B220,Table1[[#This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2" spans="2:14" x14ac:dyDescent="0.2">
      <c r="B222" s="17"/>
      <c r="C222" s="12"/>
      <c r="D222" s="2"/>
      <c r="E222" s="2"/>
      <c r="F222" s="2"/>
      <c r="G222" s="13" t="str">
        <f>IF(Table1[[#This Row],[Rental period]]="Monthly",Table1[[#This Row],[Current rental payment amount]]*12,
IF(Table1[[#This Row],[Rental period]]="Weekly",Table1[[#This Row],[Current rental payment amount]]*52,
IF(Table1[[#This Row],[Rental period]]="Four Weekly",(Table1[[#This Row],[Current rental payment amount]]/4)*52,"")))</f>
        <v/>
      </c>
      <c r="H222" s="13" t="str">
        <f>IF(Table1[[#This Row],[Annual rent value]]="",
"",
IF(Table1[[#This Row],[Annual rent value]]&lt;50000,
"5 weeks",
"6 weeks"))</f>
        <v/>
      </c>
      <c r="I22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2" s="14" t="str">
        <f>IFERROR(IF(Table1[[#This Row],[Current deposit value]]-Table1[[#This Row],[Maximum value of deposit you can hold]]&lt;0,
0,
Table1[[#This Row],[Current deposit value]]-Table1[[#This Row],[Maximum value of deposit you can hold]]),"")</f>
        <v/>
      </c>
      <c r="K222" s="2"/>
      <c r="L22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2" s="4">
        <f>IF(COUNTIF($B$8:B221,Table1[[#This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2" s="5" t="str">
        <f>IF(COUNTIF($B$8:B221,Table1[[#This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3" spans="2:14" x14ac:dyDescent="0.2">
      <c r="B223" s="17"/>
      <c r="C223" s="12"/>
      <c r="D223" s="2"/>
      <c r="E223" s="2"/>
      <c r="F223" s="2"/>
      <c r="G223" s="13" t="str">
        <f>IF(Table1[[#This Row],[Rental period]]="Monthly",Table1[[#This Row],[Current rental payment amount]]*12,
IF(Table1[[#This Row],[Rental period]]="Weekly",Table1[[#This Row],[Current rental payment amount]]*52,
IF(Table1[[#This Row],[Rental period]]="Four Weekly",(Table1[[#This Row],[Current rental payment amount]]/4)*52,"")))</f>
        <v/>
      </c>
      <c r="H223" s="13" t="str">
        <f>IF(Table1[[#This Row],[Annual rent value]]="",
"",
IF(Table1[[#This Row],[Annual rent value]]&lt;50000,
"5 weeks",
"6 weeks"))</f>
        <v/>
      </c>
      <c r="I22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3" s="14" t="str">
        <f>IFERROR(IF(Table1[[#This Row],[Current deposit value]]-Table1[[#This Row],[Maximum value of deposit you can hold]]&lt;0,
0,
Table1[[#This Row],[Current deposit value]]-Table1[[#This Row],[Maximum value of deposit you can hold]]),"")</f>
        <v/>
      </c>
      <c r="K223" s="2"/>
      <c r="L22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3" s="4">
        <f>IF(COUNTIF($B$8:B222,Table1[[#This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3" s="5" t="str">
        <f>IF(COUNTIF($B$8:B222,Table1[[#This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4" spans="2:14" x14ac:dyDescent="0.2">
      <c r="B224" s="17"/>
      <c r="C224" s="12"/>
      <c r="D224" s="2"/>
      <c r="E224" s="2"/>
      <c r="F224" s="2"/>
      <c r="G224" s="13" t="str">
        <f>IF(Table1[[#This Row],[Rental period]]="Monthly",Table1[[#This Row],[Current rental payment amount]]*12,
IF(Table1[[#This Row],[Rental period]]="Weekly",Table1[[#This Row],[Current rental payment amount]]*52,
IF(Table1[[#This Row],[Rental period]]="Four Weekly",(Table1[[#This Row],[Current rental payment amount]]/4)*52,"")))</f>
        <v/>
      </c>
      <c r="H224" s="13" t="str">
        <f>IF(Table1[[#This Row],[Annual rent value]]="",
"",
IF(Table1[[#This Row],[Annual rent value]]&lt;50000,
"5 weeks",
"6 weeks"))</f>
        <v/>
      </c>
      <c r="I22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4" s="14" t="str">
        <f>IFERROR(IF(Table1[[#This Row],[Current deposit value]]-Table1[[#This Row],[Maximum value of deposit you can hold]]&lt;0,
0,
Table1[[#This Row],[Current deposit value]]-Table1[[#This Row],[Maximum value of deposit you can hold]]),"")</f>
        <v/>
      </c>
      <c r="K224" s="2"/>
      <c r="L22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4" s="4">
        <f>IF(COUNTIF($B$8:B223,Table1[[#This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4" s="5" t="str">
        <f>IF(COUNTIF($B$8:B223,Table1[[#This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5" spans="2:14" x14ac:dyDescent="0.2">
      <c r="B225" s="17"/>
      <c r="C225" s="12"/>
      <c r="D225" s="2"/>
      <c r="E225" s="2"/>
      <c r="F225" s="2"/>
      <c r="G225" s="13" t="str">
        <f>IF(Table1[[#This Row],[Rental period]]="Monthly",Table1[[#This Row],[Current rental payment amount]]*12,
IF(Table1[[#This Row],[Rental period]]="Weekly",Table1[[#This Row],[Current rental payment amount]]*52,
IF(Table1[[#This Row],[Rental period]]="Four Weekly",(Table1[[#This Row],[Current rental payment amount]]/4)*52,"")))</f>
        <v/>
      </c>
      <c r="H225" s="13" t="str">
        <f>IF(Table1[[#This Row],[Annual rent value]]="",
"",
IF(Table1[[#This Row],[Annual rent value]]&lt;50000,
"5 weeks",
"6 weeks"))</f>
        <v/>
      </c>
      <c r="I22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5" s="14" t="str">
        <f>IFERROR(IF(Table1[[#This Row],[Current deposit value]]-Table1[[#This Row],[Maximum value of deposit you can hold]]&lt;0,
0,
Table1[[#This Row],[Current deposit value]]-Table1[[#This Row],[Maximum value of deposit you can hold]]),"")</f>
        <v/>
      </c>
      <c r="K225" s="2"/>
      <c r="L22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5" s="4">
        <f>IF(COUNTIF($B$8:B224,Table1[[#This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5" s="5" t="str">
        <f>IF(COUNTIF($B$8:B224,Table1[[#This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6" spans="2:14" x14ac:dyDescent="0.2">
      <c r="B226" s="17"/>
      <c r="C226" s="12"/>
      <c r="D226" s="2"/>
      <c r="E226" s="2"/>
      <c r="F226" s="2"/>
      <c r="G226" s="13" t="str">
        <f>IF(Table1[[#This Row],[Rental period]]="Monthly",Table1[[#This Row],[Current rental payment amount]]*12,
IF(Table1[[#This Row],[Rental period]]="Weekly",Table1[[#This Row],[Current rental payment amount]]*52,
IF(Table1[[#This Row],[Rental period]]="Four Weekly",(Table1[[#This Row],[Current rental payment amount]]/4)*52,"")))</f>
        <v/>
      </c>
      <c r="H226" s="13" t="str">
        <f>IF(Table1[[#This Row],[Annual rent value]]="",
"",
IF(Table1[[#This Row],[Annual rent value]]&lt;50000,
"5 weeks",
"6 weeks"))</f>
        <v/>
      </c>
      <c r="I22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6" s="14" t="str">
        <f>IFERROR(IF(Table1[[#This Row],[Current deposit value]]-Table1[[#This Row],[Maximum value of deposit you can hold]]&lt;0,
0,
Table1[[#This Row],[Current deposit value]]-Table1[[#This Row],[Maximum value of deposit you can hold]]),"")</f>
        <v/>
      </c>
      <c r="K226" s="2"/>
      <c r="L22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6" s="4">
        <f>IF(COUNTIF($B$8:B225,Table1[[#This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6" s="5" t="str">
        <f>IF(COUNTIF($B$8:B225,Table1[[#This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7" spans="2:14" x14ac:dyDescent="0.2">
      <c r="B227" s="17"/>
      <c r="C227" s="12"/>
      <c r="D227" s="2"/>
      <c r="E227" s="2"/>
      <c r="F227" s="2"/>
      <c r="G227" s="13" t="str">
        <f>IF(Table1[[#This Row],[Rental period]]="Monthly",Table1[[#This Row],[Current rental payment amount]]*12,
IF(Table1[[#This Row],[Rental period]]="Weekly",Table1[[#This Row],[Current rental payment amount]]*52,
IF(Table1[[#This Row],[Rental period]]="Four Weekly",(Table1[[#This Row],[Current rental payment amount]]/4)*52,"")))</f>
        <v/>
      </c>
      <c r="H227" s="13" t="str">
        <f>IF(Table1[[#This Row],[Annual rent value]]="",
"",
IF(Table1[[#This Row],[Annual rent value]]&lt;50000,
"5 weeks",
"6 weeks"))</f>
        <v/>
      </c>
      <c r="I22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7" s="14" t="str">
        <f>IFERROR(IF(Table1[[#This Row],[Current deposit value]]-Table1[[#This Row],[Maximum value of deposit you can hold]]&lt;0,
0,
Table1[[#This Row],[Current deposit value]]-Table1[[#This Row],[Maximum value of deposit you can hold]]),"")</f>
        <v/>
      </c>
      <c r="K227" s="2"/>
      <c r="L22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7" s="4">
        <f>IF(COUNTIF($B$8:B226,Table1[[#This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7" s="5" t="str">
        <f>IF(COUNTIF($B$8:B226,Table1[[#This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8" spans="2:14" x14ac:dyDescent="0.2">
      <c r="B228" s="17"/>
      <c r="C228" s="12"/>
      <c r="D228" s="2"/>
      <c r="E228" s="2"/>
      <c r="F228" s="2"/>
      <c r="G228" s="13" t="str">
        <f>IF(Table1[[#This Row],[Rental period]]="Monthly",Table1[[#This Row],[Current rental payment amount]]*12,
IF(Table1[[#This Row],[Rental period]]="Weekly",Table1[[#This Row],[Current rental payment amount]]*52,
IF(Table1[[#This Row],[Rental period]]="Four Weekly",(Table1[[#This Row],[Current rental payment amount]]/4)*52,"")))</f>
        <v/>
      </c>
      <c r="H228" s="13" t="str">
        <f>IF(Table1[[#This Row],[Annual rent value]]="",
"",
IF(Table1[[#This Row],[Annual rent value]]&lt;50000,
"5 weeks",
"6 weeks"))</f>
        <v/>
      </c>
      <c r="I22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8" s="14" t="str">
        <f>IFERROR(IF(Table1[[#This Row],[Current deposit value]]-Table1[[#This Row],[Maximum value of deposit you can hold]]&lt;0,
0,
Table1[[#This Row],[Current deposit value]]-Table1[[#This Row],[Maximum value of deposit you can hold]]),"")</f>
        <v/>
      </c>
      <c r="K228" s="2"/>
      <c r="L22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8" s="4">
        <f>IF(COUNTIF($B$8:B227,Table1[[#This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8" s="5" t="str">
        <f>IF(COUNTIF($B$8:B227,Table1[[#This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29" spans="2:14" x14ac:dyDescent="0.2">
      <c r="B229" s="17"/>
      <c r="C229" s="12"/>
      <c r="D229" s="2"/>
      <c r="E229" s="2"/>
      <c r="F229" s="2"/>
      <c r="G229" s="13" t="str">
        <f>IF(Table1[[#This Row],[Rental period]]="Monthly",Table1[[#This Row],[Current rental payment amount]]*12,
IF(Table1[[#This Row],[Rental period]]="Weekly",Table1[[#This Row],[Current rental payment amount]]*52,
IF(Table1[[#This Row],[Rental period]]="Four Weekly",(Table1[[#This Row],[Current rental payment amount]]/4)*52,"")))</f>
        <v/>
      </c>
      <c r="H229" s="13" t="str">
        <f>IF(Table1[[#This Row],[Annual rent value]]="",
"",
IF(Table1[[#This Row],[Annual rent value]]&lt;50000,
"5 weeks",
"6 weeks"))</f>
        <v/>
      </c>
      <c r="I22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29" s="14" t="str">
        <f>IFERROR(IF(Table1[[#This Row],[Current deposit value]]-Table1[[#This Row],[Maximum value of deposit you can hold]]&lt;0,
0,
Table1[[#This Row],[Current deposit value]]-Table1[[#This Row],[Maximum value of deposit you can hold]]),"")</f>
        <v/>
      </c>
      <c r="K229" s="2"/>
      <c r="L22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29" s="4">
        <f>IF(COUNTIF($B$8:B228,Table1[[#This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29" s="5" t="str">
        <f>IF(COUNTIF($B$8:B228,Table1[[#This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0" spans="2:14" x14ac:dyDescent="0.2">
      <c r="B230" s="17"/>
      <c r="C230" s="12"/>
      <c r="D230" s="2"/>
      <c r="E230" s="2"/>
      <c r="F230" s="2"/>
      <c r="G230" s="13" t="str">
        <f>IF(Table1[[#This Row],[Rental period]]="Monthly",Table1[[#This Row],[Current rental payment amount]]*12,
IF(Table1[[#This Row],[Rental period]]="Weekly",Table1[[#This Row],[Current rental payment amount]]*52,
IF(Table1[[#This Row],[Rental period]]="Four Weekly",(Table1[[#This Row],[Current rental payment amount]]/4)*52,"")))</f>
        <v/>
      </c>
      <c r="H230" s="13" t="str">
        <f>IF(Table1[[#This Row],[Annual rent value]]="",
"",
IF(Table1[[#This Row],[Annual rent value]]&lt;50000,
"5 weeks",
"6 weeks"))</f>
        <v/>
      </c>
      <c r="I23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0" s="14" t="str">
        <f>IFERROR(IF(Table1[[#This Row],[Current deposit value]]-Table1[[#This Row],[Maximum value of deposit you can hold]]&lt;0,
0,
Table1[[#This Row],[Current deposit value]]-Table1[[#This Row],[Maximum value of deposit you can hold]]),"")</f>
        <v/>
      </c>
      <c r="K230" s="2"/>
      <c r="L23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0" s="4">
        <f>IF(COUNTIF($B$8:B229,Table1[[#This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0" s="5" t="str">
        <f>IF(COUNTIF($B$8:B229,Table1[[#This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1" spans="2:14" x14ac:dyDescent="0.2">
      <c r="B231" s="17"/>
      <c r="C231" s="12"/>
      <c r="D231" s="2"/>
      <c r="E231" s="2"/>
      <c r="F231" s="2"/>
      <c r="G231" s="13" t="str">
        <f>IF(Table1[[#This Row],[Rental period]]="Monthly",Table1[[#This Row],[Current rental payment amount]]*12,
IF(Table1[[#This Row],[Rental period]]="Weekly",Table1[[#This Row],[Current rental payment amount]]*52,
IF(Table1[[#This Row],[Rental period]]="Four Weekly",(Table1[[#This Row],[Current rental payment amount]]/4)*52,"")))</f>
        <v/>
      </c>
      <c r="H231" s="13" t="str">
        <f>IF(Table1[[#This Row],[Annual rent value]]="",
"",
IF(Table1[[#This Row],[Annual rent value]]&lt;50000,
"5 weeks",
"6 weeks"))</f>
        <v/>
      </c>
      <c r="I23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1" s="14" t="str">
        <f>IFERROR(IF(Table1[[#This Row],[Current deposit value]]-Table1[[#This Row],[Maximum value of deposit you can hold]]&lt;0,
0,
Table1[[#This Row],[Current deposit value]]-Table1[[#This Row],[Maximum value of deposit you can hold]]),"")</f>
        <v/>
      </c>
      <c r="K231" s="2"/>
      <c r="L23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1" s="4">
        <f>IF(COUNTIF($B$8:B230,Table1[[#This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1" s="5" t="str">
        <f>IF(COUNTIF($B$8:B230,Table1[[#This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2" spans="2:14" x14ac:dyDescent="0.2">
      <c r="B232" s="17"/>
      <c r="C232" s="12"/>
      <c r="D232" s="2"/>
      <c r="E232" s="2"/>
      <c r="F232" s="2"/>
      <c r="G232" s="13" t="str">
        <f>IF(Table1[[#This Row],[Rental period]]="Monthly",Table1[[#This Row],[Current rental payment amount]]*12,
IF(Table1[[#This Row],[Rental period]]="Weekly",Table1[[#This Row],[Current rental payment amount]]*52,
IF(Table1[[#This Row],[Rental period]]="Four Weekly",(Table1[[#This Row],[Current rental payment amount]]/4)*52,"")))</f>
        <v/>
      </c>
      <c r="H232" s="13" t="str">
        <f>IF(Table1[[#This Row],[Annual rent value]]="",
"",
IF(Table1[[#This Row],[Annual rent value]]&lt;50000,
"5 weeks",
"6 weeks"))</f>
        <v/>
      </c>
      <c r="I23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2" s="14" t="str">
        <f>IFERROR(IF(Table1[[#This Row],[Current deposit value]]-Table1[[#This Row],[Maximum value of deposit you can hold]]&lt;0,
0,
Table1[[#This Row],[Current deposit value]]-Table1[[#This Row],[Maximum value of deposit you can hold]]),"")</f>
        <v/>
      </c>
      <c r="K232" s="2"/>
      <c r="L23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2" s="4">
        <f>IF(COUNTIF($B$8:B231,Table1[[#This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2" s="5" t="str">
        <f>IF(COUNTIF($B$8:B231,Table1[[#This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3" spans="2:14" x14ac:dyDescent="0.2">
      <c r="B233" s="17"/>
      <c r="C233" s="12"/>
      <c r="D233" s="2"/>
      <c r="E233" s="2"/>
      <c r="F233" s="2"/>
      <c r="G233" s="13" t="str">
        <f>IF(Table1[[#This Row],[Rental period]]="Monthly",Table1[[#This Row],[Current rental payment amount]]*12,
IF(Table1[[#This Row],[Rental period]]="Weekly",Table1[[#This Row],[Current rental payment amount]]*52,
IF(Table1[[#This Row],[Rental period]]="Four Weekly",(Table1[[#This Row],[Current rental payment amount]]/4)*52,"")))</f>
        <v/>
      </c>
      <c r="H233" s="13" t="str">
        <f>IF(Table1[[#This Row],[Annual rent value]]="",
"",
IF(Table1[[#This Row],[Annual rent value]]&lt;50000,
"5 weeks",
"6 weeks"))</f>
        <v/>
      </c>
      <c r="I23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3" s="14" t="str">
        <f>IFERROR(IF(Table1[[#This Row],[Current deposit value]]-Table1[[#This Row],[Maximum value of deposit you can hold]]&lt;0,
0,
Table1[[#This Row],[Current deposit value]]-Table1[[#This Row],[Maximum value of deposit you can hold]]),"")</f>
        <v/>
      </c>
      <c r="K233" s="2"/>
      <c r="L23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3" s="4">
        <f>IF(COUNTIF($B$8:B232,Table1[[#This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3" s="5" t="str">
        <f>IF(COUNTIF($B$8:B232,Table1[[#This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4" spans="2:14" x14ac:dyDescent="0.2">
      <c r="B234" s="17"/>
      <c r="C234" s="12"/>
      <c r="D234" s="2"/>
      <c r="E234" s="2"/>
      <c r="F234" s="2"/>
      <c r="G234" s="13" t="str">
        <f>IF(Table1[[#This Row],[Rental period]]="Monthly",Table1[[#This Row],[Current rental payment amount]]*12,
IF(Table1[[#This Row],[Rental period]]="Weekly",Table1[[#This Row],[Current rental payment amount]]*52,
IF(Table1[[#This Row],[Rental period]]="Four Weekly",(Table1[[#This Row],[Current rental payment amount]]/4)*52,"")))</f>
        <v/>
      </c>
      <c r="H234" s="13" t="str">
        <f>IF(Table1[[#This Row],[Annual rent value]]="",
"",
IF(Table1[[#This Row],[Annual rent value]]&lt;50000,
"5 weeks",
"6 weeks"))</f>
        <v/>
      </c>
      <c r="I23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4" s="14" t="str">
        <f>IFERROR(IF(Table1[[#This Row],[Current deposit value]]-Table1[[#This Row],[Maximum value of deposit you can hold]]&lt;0,
0,
Table1[[#This Row],[Current deposit value]]-Table1[[#This Row],[Maximum value of deposit you can hold]]),"")</f>
        <v/>
      </c>
      <c r="K234" s="2"/>
      <c r="L23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4" s="4">
        <f>IF(COUNTIF($B$8:B233,Table1[[#This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4" s="5" t="str">
        <f>IF(COUNTIF($B$8:B233,Table1[[#This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5" spans="2:14" x14ac:dyDescent="0.2">
      <c r="B235" s="17"/>
      <c r="C235" s="12"/>
      <c r="D235" s="2"/>
      <c r="E235" s="2"/>
      <c r="F235" s="2"/>
      <c r="G235" s="13" t="str">
        <f>IF(Table1[[#This Row],[Rental period]]="Monthly",Table1[[#This Row],[Current rental payment amount]]*12,
IF(Table1[[#This Row],[Rental period]]="Weekly",Table1[[#This Row],[Current rental payment amount]]*52,
IF(Table1[[#This Row],[Rental period]]="Four Weekly",(Table1[[#This Row],[Current rental payment amount]]/4)*52,"")))</f>
        <v/>
      </c>
      <c r="H235" s="13" t="str">
        <f>IF(Table1[[#This Row],[Annual rent value]]="",
"",
IF(Table1[[#This Row],[Annual rent value]]&lt;50000,
"5 weeks",
"6 weeks"))</f>
        <v/>
      </c>
      <c r="I23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5" s="14" t="str">
        <f>IFERROR(IF(Table1[[#This Row],[Current deposit value]]-Table1[[#This Row],[Maximum value of deposit you can hold]]&lt;0,
0,
Table1[[#This Row],[Current deposit value]]-Table1[[#This Row],[Maximum value of deposit you can hold]]),"")</f>
        <v/>
      </c>
      <c r="K235" s="2"/>
      <c r="L23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5" s="4">
        <f>IF(COUNTIF($B$8:B234,Table1[[#This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5" s="5" t="str">
        <f>IF(COUNTIF($B$8:B234,Table1[[#This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6" spans="2:14" x14ac:dyDescent="0.2">
      <c r="B236" s="17"/>
      <c r="C236" s="12"/>
      <c r="D236" s="2"/>
      <c r="E236" s="2"/>
      <c r="F236" s="2"/>
      <c r="G236" s="13" t="str">
        <f>IF(Table1[[#This Row],[Rental period]]="Monthly",Table1[[#This Row],[Current rental payment amount]]*12,
IF(Table1[[#This Row],[Rental period]]="Weekly",Table1[[#This Row],[Current rental payment amount]]*52,
IF(Table1[[#This Row],[Rental period]]="Four Weekly",(Table1[[#This Row],[Current rental payment amount]]/4)*52,"")))</f>
        <v/>
      </c>
      <c r="H236" s="13" t="str">
        <f>IF(Table1[[#This Row],[Annual rent value]]="",
"",
IF(Table1[[#This Row],[Annual rent value]]&lt;50000,
"5 weeks",
"6 weeks"))</f>
        <v/>
      </c>
      <c r="I23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6" s="14" t="str">
        <f>IFERROR(IF(Table1[[#This Row],[Current deposit value]]-Table1[[#This Row],[Maximum value of deposit you can hold]]&lt;0,
0,
Table1[[#This Row],[Current deposit value]]-Table1[[#This Row],[Maximum value of deposit you can hold]]),"")</f>
        <v/>
      </c>
      <c r="K236" s="2"/>
      <c r="L23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6" s="4">
        <f>IF(COUNTIF($B$8:B235,Table1[[#This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6" s="5" t="str">
        <f>IF(COUNTIF($B$8:B235,Table1[[#This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7" spans="2:14" x14ac:dyDescent="0.2">
      <c r="B237" s="17"/>
      <c r="C237" s="12"/>
      <c r="D237" s="2"/>
      <c r="E237" s="2"/>
      <c r="F237" s="2"/>
      <c r="G237" s="13" t="str">
        <f>IF(Table1[[#This Row],[Rental period]]="Monthly",Table1[[#This Row],[Current rental payment amount]]*12,
IF(Table1[[#This Row],[Rental period]]="Weekly",Table1[[#This Row],[Current rental payment amount]]*52,
IF(Table1[[#This Row],[Rental period]]="Four Weekly",(Table1[[#This Row],[Current rental payment amount]]/4)*52,"")))</f>
        <v/>
      </c>
      <c r="H237" s="13" t="str">
        <f>IF(Table1[[#This Row],[Annual rent value]]="",
"",
IF(Table1[[#This Row],[Annual rent value]]&lt;50000,
"5 weeks",
"6 weeks"))</f>
        <v/>
      </c>
      <c r="I23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7" s="14" t="str">
        <f>IFERROR(IF(Table1[[#This Row],[Current deposit value]]-Table1[[#This Row],[Maximum value of deposit you can hold]]&lt;0,
0,
Table1[[#This Row],[Current deposit value]]-Table1[[#This Row],[Maximum value of deposit you can hold]]),"")</f>
        <v/>
      </c>
      <c r="K237" s="2"/>
      <c r="L23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7" s="4">
        <f>IF(COUNTIF($B$8:B236,Table1[[#This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7" s="5" t="str">
        <f>IF(COUNTIF($B$8:B236,Table1[[#This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8" spans="2:14" x14ac:dyDescent="0.2">
      <c r="B238" s="17"/>
      <c r="C238" s="12"/>
      <c r="D238" s="2"/>
      <c r="E238" s="2"/>
      <c r="F238" s="2"/>
      <c r="G238" s="13" t="str">
        <f>IF(Table1[[#This Row],[Rental period]]="Monthly",Table1[[#This Row],[Current rental payment amount]]*12,
IF(Table1[[#This Row],[Rental period]]="Weekly",Table1[[#This Row],[Current rental payment amount]]*52,
IF(Table1[[#This Row],[Rental period]]="Four Weekly",(Table1[[#This Row],[Current rental payment amount]]/4)*52,"")))</f>
        <v/>
      </c>
      <c r="H238" s="13" t="str">
        <f>IF(Table1[[#This Row],[Annual rent value]]="",
"",
IF(Table1[[#This Row],[Annual rent value]]&lt;50000,
"5 weeks",
"6 weeks"))</f>
        <v/>
      </c>
      <c r="I23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8" s="14" t="str">
        <f>IFERROR(IF(Table1[[#This Row],[Current deposit value]]-Table1[[#This Row],[Maximum value of deposit you can hold]]&lt;0,
0,
Table1[[#This Row],[Current deposit value]]-Table1[[#This Row],[Maximum value of deposit you can hold]]),"")</f>
        <v/>
      </c>
      <c r="K238" s="2"/>
      <c r="L23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8" s="4">
        <f>IF(COUNTIF($B$8:B237,Table1[[#This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8" s="5" t="str">
        <f>IF(COUNTIF($B$8:B237,Table1[[#This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39" spans="2:14" x14ac:dyDescent="0.2">
      <c r="B239" s="17"/>
      <c r="C239" s="12"/>
      <c r="D239" s="2"/>
      <c r="E239" s="2"/>
      <c r="F239" s="2"/>
      <c r="G239" s="13" t="str">
        <f>IF(Table1[[#This Row],[Rental period]]="Monthly",Table1[[#This Row],[Current rental payment amount]]*12,
IF(Table1[[#This Row],[Rental period]]="Weekly",Table1[[#This Row],[Current rental payment amount]]*52,
IF(Table1[[#This Row],[Rental period]]="Four Weekly",(Table1[[#This Row],[Current rental payment amount]]/4)*52,"")))</f>
        <v/>
      </c>
      <c r="H239" s="13" t="str">
        <f>IF(Table1[[#This Row],[Annual rent value]]="",
"",
IF(Table1[[#This Row],[Annual rent value]]&lt;50000,
"5 weeks",
"6 weeks"))</f>
        <v/>
      </c>
      <c r="I23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39" s="14" t="str">
        <f>IFERROR(IF(Table1[[#This Row],[Current deposit value]]-Table1[[#This Row],[Maximum value of deposit you can hold]]&lt;0,
0,
Table1[[#This Row],[Current deposit value]]-Table1[[#This Row],[Maximum value of deposit you can hold]]),"")</f>
        <v/>
      </c>
      <c r="K239" s="2"/>
      <c r="L23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39" s="4">
        <f>IF(COUNTIF($B$8:B238,Table1[[#This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39" s="5" t="str">
        <f>IF(COUNTIF($B$8:B238,Table1[[#This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0" spans="2:14" x14ac:dyDescent="0.2">
      <c r="B240" s="17"/>
      <c r="C240" s="12"/>
      <c r="D240" s="2"/>
      <c r="E240" s="2"/>
      <c r="F240" s="2"/>
      <c r="G240" s="13" t="str">
        <f>IF(Table1[[#This Row],[Rental period]]="Monthly",Table1[[#This Row],[Current rental payment amount]]*12,
IF(Table1[[#This Row],[Rental period]]="Weekly",Table1[[#This Row],[Current rental payment amount]]*52,
IF(Table1[[#This Row],[Rental period]]="Four Weekly",(Table1[[#This Row],[Current rental payment amount]]/4)*52,"")))</f>
        <v/>
      </c>
      <c r="H240" s="13" t="str">
        <f>IF(Table1[[#This Row],[Annual rent value]]="",
"",
IF(Table1[[#This Row],[Annual rent value]]&lt;50000,
"5 weeks",
"6 weeks"))</f>
        <v/>
      </c>
      <c r="I24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0" s="14" t="str">
        <f>IFERROR(IF(Table1[[#This Row],[Current deposit value]]-Table1[[#This Row],[Maximum value of deposit you can hold]]&lt;0,
0,
Table1[[#This Row],[Current deposit value]]-Table1[[#This Row],[Maximum value of deposit you can hold]]),"")</f>
        <v/>
      </c>
      <c r="K240" s="2"/>
      <c r="L24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0" s="4">
        <f>IF(COUNTIF($B$8:B239,Table1[[#This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0" s="5" t="str">
        <f>IF(COUNTIF($B$8:B239,Table1[[#This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1" spans="2:14" x14ac:dyDescent="0.2">
      <c r="B241" s="17"/>
      <c r="C241" s="12"/>
      <c r="D241" s="2"/>
      <c r="E241" s="2"/>
      <c r="F241" s="2"/>
      <c r="G241" s="13" t="str">
        <f>IF(Table1[[#This Row],[Rental period]]="Monthly",Table1[[#This Row],[Current rental payment amount]]*12,
IF(Table1[[#This Row],[Rental period]]="Weekly",Table1[[#This Row],[Current rental payment amount]]*52,
IF(Table1[[#This Row],[Rental period]]="Four Weekly",(Table1[[#This Row],[Current rental payment amount]]/4)*52,"")))</f>
        <v/>
      </c>
      <c r="H241" s="13" t="str">
        <f>IF(Table1[[#This Row],[Annual rent value]]="",
"",
IF(Table1[[#This Row],[Annual rent value]]&lt;50000,
"5 weeks",
"6 weeks"))</f>
        <v/>
      </c>
      <c r="I24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1" s="14" t="str">
        <f>IFERROR(IF(Table1[[#This Row],[Current deposit value]]-Table1[[#This Row],[Maximum value of deposit you can hold]]&lt;0,
0,
Table1[[#This Row],[Current deposit value]]-Table1[[#This Row],[Maximum value of deposit you can hold]]),"")</f>
        <v/>
      </c>
      <c r="K241" s="2"/>
      <c r="L24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1" s="4">
        <f>IF(COUNTIF($B$8:B240,Table1[[#This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1" s="5" t="str">
        <f>IF(COUNTIF($B$8:B240,Table1[[#This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2" spans="2:14" x14ac:dyDescent="0.2">
      <c r="B242" s="17"/>
      <c r="C242" s="12"/>
      <c r="D242" s="2"/>
      <c r="E242" s="2"/>
      <c r="F242" s="2"/>
      <c r="G242" s="13" t="str">
        <f>IF(Table1[[#This Row],[Rental period]]="Monthly",Table1[[#This Row],[Current rental payment amount]]*12,
IF(Table1[[#This Row],[Rental period]]="Weekly",Table1[[#This Row],[Current rental payment amount]]*52,
IF(Table1[[#This Row],[Rental period]]="Four Weekly",(Table1[[#This Row],[Current rental payment amount]]/4)*52,"")))</f>
        <v/>
      </c>
      <c r="H242" s="13" t="str">
        <f>IF(Table1[[#This Row],[Annual rent value]]="",
"",
IF(Table1[[#This Row],[Annual rent value]]&lt;50000,
"5 weeks",
"6 weeks"))</f>
        <v/>
      </c>
      <c r="I24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2" s="14" t="str">
        <f>IFERROR(IF(Table1[[#This Row],[Current deposit value]]-Table1[[#This Row],[Maximum value of deposit you can hold]]&lt;0,
0,
Table1[[#This Row],[Current deposit value]]-Table1[[#This Row],[Maximum value of deposit you can hold]]),"")</f>
        <v/>
      </c>
      <c r="K242" s="2"/>
      <c r="L24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2" s="4">
        <f>IF(COUNTIF($B$8:B241,Table1[[#This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2" s="5" t="str">
        <f>IF(COUNTIF($B$8:B241,Table1[[#This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3" spans="2:14" x14ac:dyDescent="0.2">
      <c r="B243" s="17"/>
      <c r="C243" s="12"/>
      <c r="D243" s="2"/>
      <c r="E243" s="2"/>
      <c r="F243" s="2"/>
      <c r="G243" s="13" t="str">
        <f>IF(Table1[[#This Row],[Rental period]]="Monthly",Table1[[#This Row],[Current rental payment amount]]*12,
IF(Table1[[#This Row],[Rental period]]="Weekly",Table1[[#This Row],[Current rental payment amount]]*52,
IF(Table1[[#This Row],[Rental period]]="Four Weekly",(Table1[[#This Row],[Current rental payment amount]]/4)*52,"")))</f>
        <v/>
      </c>
      <c r="H243" s="13" t="str">
        <f>IF(Table1[[#This Row],[Annual rent value]]="",
"",
IF(Table1[[#This Row],[Annual rent value]]&lt;50000,
"5 weeks",
"6 weeks"))</f>
        <v/>
      </c>
      <c r="I24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3" s="14" t="str">
        <f>IFERROR(IF(Table1[[#This Row],[Current deposit value]]-Table1[[#This Row],[Maximum value of deposit you can hold]]&lt;0,
0,
Table1[[#This Row],[Current deposit value]]-Table1[[#This Row],[Maximum value of deposit you can hold]]),"")</f>
        <v/>
      </c>
      <c r="K243" s="2"/>
      <c r="L24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3" s="4">
        <f>IF(COUNTIF($B$8:B242,Table1[[#This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3" s="5" t="str">
        <f>IF(COUNTIF($B$8:B242,Table1[[#This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4" spans="2:14" x14ac:dyDescent="0.2">
      <c r="B244" s="17"/>
      <c r="C244" s="12"/>
      <c r="D244" s="2"/>
      <c r="E244" s="2"/>
      <c r="F244" s="2"/>
      <c r="G244" s="13" t="str">
        <f>IF(Table1[[#This Row],[Rental period]]="Monthly",Table1[[#This Row],[Current rental payment amount]]*12,
IF(Table1[[#This Row],[Rental period]]="Weekly",Table1[[#This Row],[Current rental payment amount]]*52,
IF(Table1[[#This Row],[Rental period]]="Four Weekly",(Table1[[#This Row],[Current rental payment amount]]/4)*52,"")))</f>
        <v/>
      </c>
      <c r="H244" s="13" t="str">
        <f>IF(Table1[[#This Row],[Annual rent value]]="",
"",
IF(Table1[[#This Row],[Annual rent value]]&lt;50000,
"5 weeks",
"6 weeks"))</f>
        <v/>
      </c>
      <c r="I24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4" s="14" t="str">
        <f>IFERROR(IF(Table1[[#This Row],[Current deposit value]]-Table1[[#This Row],[Maximum value of deposit you can hold]]&lt;0,
0,
Table1[[#This Row],[Current deposit value]]-Table1[[#This Row],[Maximum value of deposit you can hold]]),"")</f>
        <v/>
      </c>
      <c r="K244" s="2"/>
      <c r="L24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4" s="4">
        <f>IF(COUNTIF($B$8:B243,Table1[[#This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4" s="5" t="str">
        <f>IF(COUNTIF($B$8:B243,Table1[[#This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5" spans="2:14" x14ac:dyDescent="0.2">
      <c r="B245" s="17"/>
      <c r="C245" s="12"/>
      <c r="D245" s="2"/>
      <c r="E245" s="2"/>
      <c r="F245" s="2"/>
      <c r="G245" s="13" t="str">
        <f>IF(Table1[[#This Row],[Rental period]]="Monthly",Table1[[#This Row],[Current rental payment amount]]*12,
IF(Table1[[#This Row],[Rental period]]="Weekly",Table1[[#This Row],[Current rental payment amount]]*52,
IF(Table1[[#This Row],[Rental period]]="Four Weekly",(Table1[[#This Row],[Current rental payment amount]]/4)*52,"")))</f>
        <v/>
      </c>
      <c r="H245" s="13" t="str">
        <f>IF(Table1[[#This Row],[Annual rent value]]="",
"",
IF(Table1[[#This Row],[Annual rent value]]&lt;50000,
"5 weeks",
"6 weeks"))</f>
        <v/>
      </c>
      <c r="I24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5" s="14" t="str">
        <f>IFERROR(IF(Table1[[#This Row],[Current deposit value]]-Table1[[#This Row],[Maximum value of deposit you can hold]]&lt;0,
0,
Table1[[#This Row],[Current deposit value]]-Table1[[#This Row],[Maximum value of deposit you can hold]]),"")</f>
        <v/>
      </c>
      <c r="K245" s="2"/>
      <c r="L24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5" s="4">
        <f>IF(COUNTIF($B$8:B244,Table1[[#This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5" s="5" t="str">
        <f>IF(COUNTIF($B$8:B244,Table1[[#This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6" spans="2:14" x14ac:dyDescent="0.2">
      <c r="B246" s="17"/>
      <c r="C246" s="12"/>
      <c r="D246" s="2"/>
      <c r="E246" s="2"/>
      <c r="F246" s="2"/>
      <c r="G246" s="13" t="str">
        <f>IF(Table1[[#This Row],[Rental period]]="Monthly",Table1[[#This Row],[Current rental payment amount]]*12,
IF(Table1[[#This Row],[Rental period]]="Weekly",Table1[[#This Row],[Current rental payment amount]]*52,
IF(Table1[[#This Row],[Rental period]]="Four Weekly",(Table1[[#This Row],[Current rental payment amount]]/4)*52,"")))</f>
        <v/>
      </c>
      <c r="H246" s="13" t="str">
        <f>IF(Table1[[#This Row],[Annual rent value]]="",
"",
IF(Table1[[#This Row],[Annual rent value]]&lt;50000,
"5 weeks",
"6 weeks"))</f>
        <v/>
      </c>
      <c r="I24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6" s="14" t="str">
        <f>IFERROR(IF(Table1[[#This Row],[Current deposit value]]-Table1[[#This Row],[Maximum value of deposit you can hold]]&lt;0,
0,
Table1[[#This Row],[Current deposit value]]-Table1[[#This Row],[Maximum value of deposit you can hold]]),"")</f>
        <v/>
      </c>
      <c r="K246" s="2"/>
      <c r="L24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6" s="4">
        <f>IF(COUNTIF($B$8:B245,Table1[[#This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6" s="5" t="str">
        <f>IF(COUNTIF($B$8:B245,Table1[[#This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7" spans="2:14" x14ac:dyDescent="0.2">
      <c r="B247" s="17"/>
      <c r="C247" s="12"/>
      <c r="D247" s="2"/>
      <c r="E247" s="2"/>
      <c r="F247" s="2"/>
      <c r="G247" s="13" t="str">
        <f>IF(Table1[[#This Row],[Rental period]]="Monthly",Table1[[#This Row],[Current rental payment amount]]*12,
IF(Table1[[#This Row],[Rental period]]="Weekly",Table1[[#This Row],[Current rental payment amount]]*52,
IF(Table1[[#This Row],[Rental period]]="Four Weekly",(Table1[[#This Row],[Current rental payment amount]]/4)*52,"")))</f>
        <v/>
      </c>
      <c r="H247" s="13" t="str">
        <f>IF(Table1[[#This Row],[Annual rent value]]="",
"",
IF(Table1[[#This Row],[Annual rent value]]&lt;50000,
"5 weeks",
"6 weeks"))</f>
        <v/>
      </c>
      <c r="I24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7" s="14" t="str">
        <f>IFERROR(IF(Table1[[#This Row],[Current deposit value]]-Table1[[#This Row],[Maximum value of deposit you can hold]]&lt;0,
0,
Table1[[#This Row],[Current deposit value]]-Table1[[#This Row],[Maximum value of deposit you can hold]]),"")</f>
        <v/>
      </c>
      <c r="K247" s="2"/>
      <c r="L24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7" s="4">
        <f>IF(COUNTIF($B$8:B246,Table1[[#This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7" s="5" t="str">
        <f>IF(COUNTIF($B$8:B246,Table1[[#This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8" spans="2:14" x14ac:dyDescent="0.2">
      <c r="B248" s="17"/>
      <c r="C248" s="12"/>
      <c r="D248" s="2"/>
      <c r="E248" s="2"/>
      <c r="F248" s="2"/>
      <c r="G248" s="13" t="str">
        <f>IF(Table1[[#This Row],[Rental period]]="Monthly",Table1[[#This Row],[Current rental payment amount]]*12,
IF(Table1[[#This Row],[Rental period]]="Weekly",Table1[[#This Row],[Current rental payment amount]]*52,
IF(Table1[[#This Row],[Rental period]]="Four Weekly",(Table1[[#This Row],[Current rental payment amount]]/4)*52,"")))</f>
        <v/>
      </c>
      <c r="H248" s="13" t="str">
        <f>IF(Table1[[#This Row],[Annual rent value]]="",
"",
IF(Table1[[#This Row],[Annual rent value]]&lt;50000,
"5 weeks",
"6 weeks"))</f>
        <v/>
      </c>
      <c r="I24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8" s="14" t="str">
        <f>IFERROR(IF(Table1[[#This Row],[Current deposit value]]-Table1[[#This Row],[Maximum value of deposit you can hold]]&lt;0,
0,
Table1[[#This Row],[Current deposit value]]-Table1[[#This Row],[Maximum value of deposit you can hold]]),"")</f>
        <v/>
      </c>
      <c r="K248" s="2"/>
      <c r="L24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8" s="4">
        <f>IF(COUNTIF($B$8:B247,Table1[[#This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8" s="5" t="str">
        <f>IF(COUNTIF($B$8:B247,Table1[[#This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49" spans="2:14" x14ac:dyDescent="0.2">
      <c r="B249" s="17"/>
      <c r="C249" s="12"/>
      <c r="D249" s="2"/>
      <c r="E249" s="2"/>
      <c r="F249" s="2"/>
      <c r="G249" s="13" t="str">
        <f>IF(Table1[[#This Row],[Rental period]]="Monthly",Table1[[#This Row],[Current rental payment amount]]*12,
IF(Table1[[#This Row],[Rental period]]="Weekly",Table1[[#This Row],[Current rental payment amount]]*52,
IF(Table1[[#This Row],[Rental period]]="Four Weekly",(Table1[[#This Row],[Current rental payment amount]]/4)*52,"")))</f>
        <v/>
      </c>
      <c r="H249" s="13" t="str">
        <f>IF(Table1[[#This Row],[Annual rent value]]="",
"",
IF(Table1[[#This Row],[Annual rent value]]&lt;50000,
"5 weeks",
"6 weeks"))</f>
        <v/>
      </c>
      <c r="I249"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49" s="14" t="str">
        <f>IFERROR(IF(Table1[[#This Row],[Current deposit value]]-Table1[[#This Row],[Maximum value of deposit you can hold]]&lt;0,
0,
Table1[[#This Row],[Current deposit value]]-Table1[[#This Row],[Maximum value of deposit you can hold]]),"")</f>
        <v/>
      </c>
      <c r="K249" s="2"/>
      <c r="L249"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49" s="4">
        <f>IF(COUNTIF($B$8:B248,Table1[[#This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49" s="5" t="str">
        <f>IF(COUNTIF($B$8:B248,Table1[[#This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0" spans="2:14" x14ac:dyDescent="0.2">
      <c r="B250" s="17"/>
      <c r="C250" s="12"/>
      <c r="D250" s="2"/>
      <c r="E250" s="2"/>
      <c r="F250" s="2"/>
      <c r="G250" s="13" t="str">
        <f>IF(Table1[[#This Row],[Rental period]]="Monthly",Table1[[#This Row],[Current rental payment amount]]*12,
IF(Table1[[#This Row],[Rental period]]="Weekly",Table1[[#This Row],[Current rental payment amount]]*52,
IF(Table1[[#This Row],[Rental period]]="Four Weekly",(Table1[[#This Row],[Current rental payment amount]]/4)*52,"")))</f>
        <v/>
      </c>
      <c r="H250" s="13" t="str">
        <f>IF(Table1[[#This Row],[Annual rent value]]="",
"",
IF(Table1[[#This Row],[Annual rent value]]&lt;50000,
"5 weeks",
"6 weeks"))</f>
        <v/>
      </c>
      <c r="I250"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0" s="14" t="str">
        <f>IFERROR(IF(Table1[[#This Row],[Current deposit value]]-Table1[[#This Row],[Maximum value of deposit you can hold]]&lt;0,
0,
Table1[[#This Row],[Current deposit value]]-Table1[[#This Row],[Maximum value of deposit you can hold]]),"")</f>
        <v/>
      </c>
      <c r="K250" s="2"/>
      <c r="L250"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0" s="4">
        <f>IF(COUNTIF($B$8:B249,Table1[[#This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0" s="5" t="str">
        <f>IF(COUNTIF($B$8:B249,Table1[[#This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1" spans="2:14" x14ac:dyDescent="0.2">
      <c r="B251" s="17"/>
      <c r="C251" s="12"/>
      <c r="D251" s="2"/>
      <c r="E251" s="2"/>
      <c r="F251" s="2"/>
      <c r="G251" s="13" t="str">
        <f>IF(Table1[[#This Row],[Rental period]]="Monthly",Table1[[#This Row],[Current rental payment amount]]*12,
IF(Table1[[#This Row],[Rental period]]="Weekly",Table1[[#This Row],[Current rental payment amount]]*52,
IF(Table1[[#This Row],[Rental period]]="Four Weekly",(Table1[[#This Row],[Current rental payment amount]]/4)*52,"")))</f>
        <v/>
      </c>
      <c r="H251" s="13" t="str">
        <f>IF(Table1[[#This Row],[Annual rent value]]="",
"",
IF(Table1[[#This Row],[Annual rent value]]&lt;50000,
"5 weeks",
"6 weeks"))</f>
        <v/>
      </c>
      <c r="I251"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1" s="14" t="str">
        <f>IFERROR(IF(Table1[[#This Row],[Current deposit value]]-Table1[[#This Row],[Maximum value of deposit you can hold]]&lt;0,
0,
Table1[[#This Row],[Current deposit value]]-Table1[[#This Row],[Maximum value of deposit you can hold]]),"")</f>
        <v/>
      </c>
      <c r="K251" s="2"/>
      <c r="L251"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1" s="4">
        <f>IF(COUNTIF($B$8:B250,Table1[[#This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1" s="5" t="str">
        <f>IF(COUNTIF($B$8:B250,Table1[[#This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2" spans="2:14" x14ac:dyDescent="0.2">
      <c r="B252" s="17"/>
      <c r="C252" s="12"/>
      <c r="D252" s="2"/>
      <c r="E252" s="2"/>
      <c r="F252" s="2"/>
      <c r="G252" s="13" t="str">
        <f>IF(Table1[[#This Row],[Rental period]]="Monthly",Table1[[#This Row],[Current rental payment amount]]*12,
IF(Table1[[#This Row],[Rental period]]="Weekly",Table1[[#This Row],[Current rental payment amount]]*52,
IF(Table1[[#This Row],[Rental period]]="Four Weekly",(Table1[[#This Row],[Current rental payment amount]]/4)*52,"")))</f>
        <v/>
      </c>
      <c r="H252" s="13" t="str">
        <f>IF(Table1[[#This Row],[Annual rent value]]="",
"",
IF(Table1[[#This Row],[Annual rent value]]&lt;50000,
"5 weeks",
"6 weeks"))</f>
        <v/>
      </c>
      <c r="I252"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2" s="14" t="str">
        <f>IFERROR(IF(Table1[[#This Row],[Current deposit value]]-Table1[[#This Row],[Maximum value of deposit you can hold]]&lt;0,
0,
Table1[[#This Row],[Current deposit value]]-Table1[[#This Row],[Maximum value of deposit you can hold]]),"")</f>
        <v/>
      </c>
      <c r="K252" s="2"/>
      <c r="L252"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2" s="4">
        <f>IF(COUNTIF($B$8:B251,Table1[[#This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2" s="5" t="str">
        <f>IF(COUNTIF($B$8:B251,Table1[[#This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3" spans="2:14" x14ac:dyDescent="0.2">
      <c r="B253" s="17"/>
      <c r="C253" s="12"/>
      <c r="D253" s="2"/>
      <c r="E253" s="2"/>
      <c r="F253" s="2"/>
      <c r="G253" s="13" t="str">
        <f>IF(Table1[[#This Row],[Rental period]]="Monthly",Table1[[#This Row],[Current rental payment amount]]*12,
IF(Table1[[#This Row],[Rental period]]="Weekly",Table1[[#This Row],[Current rental payment amount]]*52,
IF(Table1[[#This Row],[Rental period]]="Four Weekly",(Table1[[#This Row],[Current rental payment amount]]/4)*52,"")))</f>
        <v/>
      </c>
      <c r="H253" s="13" t="str">
        <f>IF(Table1[[#This Row],[Annual rent value]]="",
"",
IF(Table1[[#This Row],[Annual rent value]]&lt;50000,
"5 weeks",
"6 weeks"))</f>
        <v/>
      </c>
      <c r="I253"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3" s="14" t="str">
        <f>IFERROR(IF(Table1[[#This Row],[Current deposit value]]-Table1[[#This Row],[Maximum value of deposit you can hold]]&lt;0,
0,
Table1[[#This Row],[Current deposit value]]-Table1[[#This Row],[Maximum value of deposit you can hold]]),"")</f>
        <v/>
      </c>
      <c r="K253" s="2"/>
      <c r="L253"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3" s="4">
        <f>IF(COUNTIF($B$8:B252,Table1[[#This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3" s="5" t="str">
        <f>IF(COUNTIF($B$8:B252,Table1[[#This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4" spans="2:14" x14ac:dyDescent="0.2">
      <c r="B254" s="17"/>
      <c r="C254" s="12"/>
      <c r="D254" s="2"/>
      <c r="E254" s="2"/>
      <c r="F254" s="2"/>
      <c r="G254" s="13" t="str">
        <f>IF(Table1[[#This Row],[Rental period]]="Monthly",Table1[[#This Row],[Current rental payment amount]]*12,
IF(Table1[[#This Row],[Rental period]]="Weekly",Table1[[#This Row],[Current rental payment amount]]*52,
IF(Table1[[#This Row],[Rental period]]="Four Weekly",(Table1[[#This Row],[Current rental payment amount]]/4)*52,"")))</f>
        <v/>
      </c>
      <c r="H254" s="13" t="str">
        <f>IF(Table1[[#This Row],[Annual rent value]]="",
"",
IF(Table1[[#This Row],[Annual rent value]]&lt;50000,
"5 weeks",
"6 weeks"))</f>
        <v/>
      </c>
      <c r="I254"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4" s="14" t="str">
        <f>IFERROR(IF(Table1[[#This Row],[Current deposit value]]-Table1[[#This Row],[Maximum value of deposit you can hold]]&lt;0,
0,
Table1[[#This Row],[Current deposit value]]-Table1[[#This Row],[Maximum value of deposit you can hold]]),"")</f>
        <v/>
      </c>
      <c r="K254" s="2"/>
      <c r="L254"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4" s="4">
        <f>IF(COUNTIF($B$8:B253,Table1[[#This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4" s="5" t="str">
        <f>IF(COUNTIF($B$8:B253,Table1[[#This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5" spans="2:14" x14ac:dyDescent="0.2">
      <c r="B255" s="17"/>
      <c r="C255" s="12"/>
      <c r="D255" s="2"/>
      <c r="E255" s="2"/>
      <c r="F255" s="2"/>
      <c r="G255" s="13" t="str">
        <f>IF(Table1[[#This Row],[Rental period]]="Monthly",Table1[[#This Row],[Current rental payment amount]]*12,
IF(Table1[[#This Row],[Rental period]]="Weekly",Table1[[#This Row],[Current rental payment amount]]*52,
IF(Table1[[#This Row],[Rental period]]="Four Weekly",(Table1[[#This Row],[Current rental payment amount]]/4)*52,"")))</f>
        <v/>
      </c>
      <c r="H255" s="13" t="str">
        <f>IF(Table1[[#This Row],[Annual rent value]]="",
"",
IF(Table1[[#This Row],[Annual rent value]]&lt;50000,
"5 weeks",
"6 weeks"))</f>
        <v/>
      </c>
      <c r="I255"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5" s="14" t="str">
        <f>IFERROR(IF(Table1[[#This Row],[Current deposit value]]-Table1[[#This Row],[Maximum value of deposit you can hold]]&lt;0,
0,
Table1[[#This Row],[Current deposit value]]-Table1[[#This Row],[Maximum value of deposit you can hold]]),"")</f>
        <v/>
      </c>
      <c r="K255" s="2"/>
      <c r="L255"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5" s="4">
        <f>IF(COUNTIF($B$8:B254,Table1[[#This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5" s="5" t="str">
        <f>IF(COUNTIF($B$8:B254,Table1[[#This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6" spans="2:14" x14ac:dyDescent="0.2">
      <c r="B256" s="17"/>
      <c r="C256" s="12"/>
      <c r="D256" s="2"/>
      <c r="E256" s="2"/>
      <c r="F256" s="2"/>
      <c r="G256" s="13" t="str">
        <f>IF(Table1[[#This Row],[Rental period]]="Monthly",Table1[[#This Row],[Current rental payment amount]]*12,
IF(Table1[[#This Row],[Rental period]]="Weekly",Table1[[#This Row],[Current rental payment amount]]*52,
IF(Table1[[#This Row],[Rental period]]="Four Weekly",(Table1[[#This Row],[Current rental payment amount]]/4)*52,"")))</f>
        <v/>
      </c>
      <c r="H256" s="13" t="str">
        <f>IF(Table1[[#This Row],[Annual rent value]]="",
"",
IF(Table1[[#This Row],[Annual rent value]]&lt;50000,
"5 weeks",
"6 weeks"))</f>
        <v/>
      </c>
      <c r="I256"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6" s="14" t="str">
        <f>IFERROR(IF(Table1[[#This Row],[Current deposit value]]-Table1[[#This Row],[Maximum value of deposit you can hold]]&lt;0,
0,
Table1[[#This Row],[Current deposit value]]-Table1[[#This Row],[Maximum value of deposit you can hold]]),"")</f>
        <v/>
      </c>
      <c r="K256" s="2"/>
      <c r="L256"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6" s="4">
        <f>IF(COUNTIF($B$8:B255,Table1[[#This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6" s="5" t="str">
        <f>IF(COUNTIF($B$8:B255,Table1[[#This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7" spans="2:14" x14ac:dyDescent="0.2">
      <c r="B257" s="17"/>
      <c r="C257" s="12"/>
      <c r="D257" s="2"/>
      <c r="E257" s="2"/>
      <c r="F257" s="2"/>
      <c r="G257" s="13" t="str">
        <f>IF(Table1[[#This Row],[Rental period]]="Monthly",Table1[[#This Row],[Current rental payment amount]]*12,
IF(Table1[[#This Row],[Rental period]]="Weekly",Table1[[#This Row],[Current rental payment amount]]*52,
IF(Table1[[#This Row],[Rental period]]="Four Weekly",(Table1[[#This Row],[Current rental payment amount]]/4)*52,"")))</f>
        <v/>
      </c>
      <c r="H257" s="13" t="str">
        <f>IF(Table1[[#This Row],[Annual rent value]]="",
"",
IF(Table1[[#This Row],[Annual rent value]]&lt;50000,
"5 weeks",
"6 weeks"))</f>
        <v/>
      </c>
      <c r="I257"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7" s="14" t="str">
        <f>IFERROR(IF(Table1[[#This Row],[Current deposit value]]-Table1[[#This Row],[Maximum value of deposit you can hold]]&lt;0,
0,
Table1[[#This Row],[Current deposit value]]-Table1[[#This Row],[Maximum value of deposit you can hold]]),"")</f>
        <v/>
      </c>
      <c r="K257" s="2"/>
      <c r="L257"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7" s="4">
        <f>IF(COUNTIF($B$8:B256,Table1[[#This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7" s="5" t="str">
        <f>IF(COUNTIF($B$8:B256,Table1[[#This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row r="258" spans="2:14" x14ac:dyDescent="0.2">
      <c r="B258" s="17"/>
      <c r="C258" s="12"/>
      <c r="D258" s="2"/>
      <c r="E258" s="2"/>
      <c r="F258" s="2"/>
      <c r="G258" s="13" t="str">
        <f>IF(Table1[[#This Row],[Rental period]]="Monthly",Table1[[#This Row],[Current rental payment amount]]*12,
IF(Table1[[#This Row],[Rental period]]="Weekly",Table1[[#This Row],[Current rental payment amount]]*52,
IF(Table1[[#This Row],[Rental period]]="Four Weekly",(Table1[[#This Row],[Current rental payment amount]]/4)*52,"")))</f>
        <v/>
      </c>
      <c r="H258" s="13" t="str">
        <f>IF(Table1[[#This Row],[Annual rent value]]="",
"",
IF(Table1[[#This Row],[Annual rent value]]&lt;50000,
"5 weeks",
"6 weeks"))</f>
        <v/>
      </c>
      <c r="I258" s="14" t="str">
        <f>IFERROR(ROUNDDOWN(IF(Table1[[#This Row],[Annual rent value]]&lt;50000,
       IF(Table1[[#This Row],[Rental period]]="Monthly",((Table1[[#This Row],[Current rental payment amount]]*12)/52)*5,
            IF(Table1[[#This Row],[Rental period]]="Weekly",Table1[[#This Row],[Current rental payment amount]]*5,
                 IF(Table1[[#This Row],[Rental period]]="Four Weekly",(Table1[[#This Row],[Current rental payment amount]]/4)*5,""))),
       IF(Table1[[#This Row],[Rental period]]="Monthly",((Table1[[#This Row],[Current rental payment amount]]*12)/52)*6,
            IF(Table1[[#This Row],[Rental period]]="Weekly",Table1[[#This Row],[Current rental payment amount]]*6,
                 IF(Table1[[#This Row],[Rental period]]="Four Weekly",(Table1[[#This Row],[Current rental payment amount]]/4)*6,"")))),2),"")</f>
        <v/>
      </c>
      <c r="J258" s="14" t="str">
        <f>IFERROR(IF(Table1[[#This Row],[Current deposit value]]-Table1[[#This Row],[Maximum value of deposit you can hold]]&lt;0,
0,
Table1[[#This Row],[Current deposit value]]-Table1[[#This Row],[Maximum value of deposit you can hold]]),"")</f>
        <v/>
      </c>
      <c r="K258" s="2"/>
      <c r="L258" s="3" t="str">
        <f>IF(Table1[[#This Row],[Amount you want to repay to tenant]]&gt;Table1[[#This Row],[Current deposit value]],"Error",
IF(OR(Table1[[#This Row],[Current deposit value]]="",Table1[[#This Row],[Current rental payment amount]]="",Table1[[#This Row],[Rental period]]=""),"",
Table1[[#This Row],[Current deposit value]]-Table1[[#This Row],[Amount you want to repay to tenant]]))</f>
        <v/>
      </c>
      <c r="M258" s="4">
        <f>IF(COUNTIF($B$8:B257,Table1[[#This Row],[Deposit ID]])&gt;=1,1,
IF(OR(Table1[[#This Row],[Current deposit value]]="",Table1[[#This Row],[Current rental payment amount]]="",Table1[[#This Row],[Rental period]]=""),0,
IF(Table1[[#This Row],[Amount you want to repay to tenant]]&gt;Table1[[#This Row],[Current deposit value]],1,
IF(Table1[[#This Row],[Maximum value of deposit you can hold]]&gt;Table1[[#This Row],[Current deposit value]],2,
IF(Table1[[#This Row],[New deposit value]]&gt;Table1[[#This Row],[Maximum value of deposit you can hold]],1,0)))))</f>
        <v>0</v>
      </c>
      <c r="N258" s="5" t="str">
        <f>IF(COUNTIF($B$8:B257,Table1[[#This Row],[Deposit ID]])&gt;=1,"This deposit ID has already been entered",
IF(OR(Table1[[#This Row],[Current deposit value]]="",Table1[[#This Row],[Current rental payment amount]]="",Table1[[#This Row],[Rental period]]=""),"",
IF(Table1[[#This Row],[Amount you want to repay to tenant]]&gt;Table1[[#This Row],[Current deposit value]],"Repayment amount is higher than current deposit value",
IF(Table1[[#This Row],[Maximum value of deposit you can hold]]&gt;Table1[[#This Row],[Current deposit value]],"The current deposit amount is already below the 5 week cap",
IF(Table1[[#This Row],[New deposit value]]&gt;Table1[[#This Row],[Maximum value of deposit you can hold]],"New deposit amount is still above 5 week cap","")))))</f>
        <v/>
      </c>
    </row>
  </sheetData>
  <sheetProtection password="81D3" sheet="1" objects="1" scenarios="1" selectLockedCells="1"/>
  <protectedRanges>
    <protectedRange sqref="C6" name="Range3"/>
    <protectedRange sqref="B9:F258" name="Range1"/>
    <protectedRange sqref="K9:K258" name="Range2"/>
  </protectedRanges>
  <mergeCells count="6">
    <mergeCell ref="B5:L5"/>
    <mergeCell ref="B3:K3"/>
    <mergeCell ref="B2:K2"/>
    <mergeCell ref="B4:L4"/>
    <mergeCell ref="E6:F6"/>
    <mergeCell ref="G6:K6"/>
  </mergeCells>
  <conditionalFormatting sqref="B9:B258">
    <cfRule type="duplicateValues" dxfId="2" priority="1"/>
  </conditionalFormatting>
  <conditionalFormatting sqref="L9:L258">
    <cfRule type="cellIs" dxfId="1" priority="2" operator="equal">
      <formula>"Error"</formula>
    </cfRule>
  </conditionalFormatting>
  <conditionalFormatting sqref="L9:M258">
    <cfRule type="expression" dxfId="0" priority="10">
      <formula>(D9-K9)&gt;I9</formula>
    </cfRule>
  </conditionalFormatting>
  <dataValidations count="5">
    <dataValidation type="custom" allowBlank="1" showErrorMessage="1" error="The deposit Excess Amount must be less than the Current Deposit Amount" prompt="Cannot be more than Current Deposit Amount" sqref="K9:K258" xr:uid="{00000000-0002-0000-0000-000000000000}">
      <formula1>K9&lt;D9</formula1>
    </dataValidation>
    <dataValidation type="whole" allowBlank="1" showInputMessage="1" showErrorMessage="1" error="Deposit ID must be an 8 digit number" sqref="B9:B258" xr:uid="{00000000-0002-0000-0000-000001000000}">
      <formula1>10000000</formula1>
      <formula2>99999999</formula2>
    </dataValidation>
    <dataValidation allowBlank="1" showInputMessage="1" showErrorMessage="1" error="Deposit ID must be an 8 digit number" sqref="C9:C258" xr:uid="{00000000-0002-0000-0000-000002000000}"/>
    <dataValidation type="list" allowBlank="1" showInputMessage="1" showErrorMessage="1" sqref="F9:F258" xr:uid="{00000000-0002-0000-0000-000003000000}">
      <formula1>"Weekly, Four Weekly, Monthly"</formula1>
    </dataValidation>
    <dataValidation type="whole" allowBlank="1" showInputMessage="1" showErrorMessage="1" error="Agent ID must be a 7 digit number" sqref="C6" xr:uid="{00000000-0002-0000-0000-000004000000}">
      <formula1>1000000</formula1>
      <formula2>9999999</formula2>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3" id="{97601803-1F89-4B6B-9585-6CFCC13BF11D}">
            <x14:iconSet iconSet="3Symbols2" custom="1">
              <x14:cfvo type="percent">
                <xm:f>0</xm:f>
              </x14:cfvo>
              <x14:cfvo type="num">
                <xm:f>1</xm:f>
              </x14:cfvo>
              <x14:cfvo type="num">
                <xm:f>2</xm:f>
              </x14:cfvo>
              <x14:cfIcon iconSet="NoIcons" iconId="0"/>
              <x14:cfIcon iconSet="3Symbols2" iconId="1"/>
              <x14:cfIcon iconSet="3Symbols2" iconId="2"/>
            </x14:iconSet>
          </x14:cfRule>
          <xm:sqref>M9:M258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resh document" ma:contentTypeID="0x01010036DF8ACB058DF9489700B19236AAD59400C67C93C5D2BFA94AB1588DF5234E0234" ma:contentTypeVersion="36" ma:contentTypeDescription="Create a new document." ma:contentTypeScope="" ma:versionID="23224483932a79d6dc541e306be7badd">
  <xsd:schema xmlns:xsd="http://www.w3.org/2001/XMLSchema" xmlns:xs="http://www.w3.org/2001/XMLSchema" xmlns:p="http://schemas.microsoft.com/office/2006/metadata/properties" xmlns:ns1="bf2853b7-f5bd-4ec9-a28d-5b28fccf4807" xmlns:ns2="bfc3a5b3-a460-4196-883e-877e52b3b6e9" xmlns:ns4="3d1366c8-79bf-4219-9013-9ed40e101ed9" targetNamespace="http://schemas.microsoft.com/office/2006/metadata/properties" ma:root="true" ma:fieldsID="1e26653f6d5d533f0ffcf6c29e856c76" ns1:_="" ns2:_="" ns4:_="">
    <xsd:import namespace="bf2853b7-f5bd-4ec9-a28d-5b28fccf4807"/>
    <xsd:import namespace="bfc3a5b3-a460-4196-883e-877e52b3b6e9"/>
    <xsd:import namespace="3d1366c8-79bf-4219-9013-9ed40e101ed9"/>
    <xsd:element name="properties">
      <xsd:complexType>
        <xsd:sequence>
          <xsd:element name="documentManagement">
            <xsd:complexType>
              <xsd:all>
                <xsd:element ref="ns1:TaxCatchAll" minOccurs="0"/>
                <xsd:element ref="ns1:TaxCatchAllLabel" minOccurs="0"/>
                <xsd:element ref="ns2:CandC_Description" minOccurs="0"/>
                <xsd:element ref="ns2:CandC_Featured" minOccurs="0"/>
                <xsd:element ref="ns2:CandC_ReviewDate" minOccurs="0"/>
                <xsd:element ref="ns1:CandC_ContentOwner" minOccurs="0"/>
                <xsd:element ref="ns2:CandC_Tax_1TaxHTField" minOccurs="0"/>
                <xsd:element ref="ns2:CandC_Tax_2TaxHTField" minOccurs="0"/>
                <xsd:element ref="ns2:CandC_Tax_3TaxHTField" minOccurs="0"/>
                <xsd:element ref="ns2:CandC_Tax_4TaxHTField" minOccurs="0"/>
                <xsd:element ref="ns2:CandC_Tax_5TaxHTField" minOccurs="0"/>
                <xsd:element ref="ns2:CandC_Tax_6TaxHTField" minOccurs="0"/>
                <xsd:element ref="ns2:CandC_Tax_7TaxHTField" minOccurs="0"/>
                <xsd:element ref="ns1:SharedWithUsers" minOccurs="0"/>
                <xsd:element ref="ns1:SharedWithDetails" minOccurs="0"/>
                <xsd:element ref="ns4:lcf76f155ced4ddcb4097134ff3c332f"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853b7-f5bd-4ec9-a28d-5b28fccf4807" elementFormDefault="qualified">
    <xsd:import namespace="http://schemas.microsoft.com/office/2006/documentManagement/types"/>
    <xsd:import namespace="http://schemas.microsoft.com/office/infopath/2007/PartnerControls"/>
    <xsd:element name="TaxCatchAll" ma:index="0" nillable="true" ma:displayName="Taxonomy Catch All Column" ma:hidden="true" ma:list="{1ac54780-0249-4e0e-af64-554c103063db}" ma:internalName="TaxCatchAll" ma:showField="CatchAllData" ma:web="bf2853b7-f5bd-4ec9-a28d-5b28fccf4807">
      <xsd:complexType>
        <xsd:complexContent>
          <xsd:extension base="dms:MultiChoiceLookup">
            <xsd:sequence>
              <xsd:element name="Value" type="dms:Lookup" maxOccurs="unbounded" minOccurs="0" nillable="true"/>
            </xsd:sequence>
          </xsd:extension>
        </xsd:complexContent>
      </xsd:complexType>
    </xsd:element>
    <xsd:element name="TaxCatchAllLabel" ma:index="1" nillable="true" ma:displayName="Taxonomy Catch All Column1" ma:hidden="true" ma:list="{1ac54780-0249-4e0e-af64-554c103063db}" ma:internalName="TaxCatchAllLabel" ma:readOnly="true" ma:showField="CatchAllDataLabel" ma:web="bf2853b7-f5bd-4ec9-a28d-5b28fccf4807">
      <xsd:complexType>
        <xsd:complexContent>
          <xsd:extension base="dms:MultiChoiceLookup">
            <xsd:sequence>
              <xsd:element name="Value" type="dms:Lookup" maxOccurs="unbounded" minOccurs="0" nillable="true"/>
            </xsd:sequence>
          </xsd:extension>
        </xsd:complexContent>
      </xsd:complexType>
    </xsd:element>
    <xsd:element name="CandC_ContentOwner" ma:index="5" nillable="true" ma:displayName="Content owner" ma:list="UserInfo" ma:SharePointGroup="0" ma:internalName="CandC_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c3a5b3-a460-4196-883e-877e52b3b6e9" elementFormDefault="qualified">
    <xsd:import namespace="http://schemas.microsoft.com/office/2006/documentManagement/types"/>
    <xsd:import namespace="http://schemas.microsoft.com/office/infopath/2007/PartnerControls"/>
    <xsd:element name="CandC_Description" ma:index="2" nillable="true" ma:displayName="Short description" ma:internalName="CandC_Description">
      <xsd:simpleType>
        <xsd:restriction base="dms:Note">
          <xsd:maxLength value="255"/>
        </xsd:restriction>
      </xsd:simpleType>
    </xsd:element>
    <xsd:element name="CandC_Featured" ma:index="3" nillable="true" ma:displayName="Featured" ma:default="0" ma:internalName="CandC_Featured">
      <xsd:simpleType>
        <xsd:restriction base="dms:Boolean"/>
      </xsd:simpleType>
    </xsd:element>
    <xsd:element name="CandC_ReviewDate" ma:index="4" nillable="true" ma:displayName="Review date" ma:description="Date for revision" ma:format="DateOnly" ma:internalName="CandC_ReviewDate">
      <xsd:simpleType>
        <xsd:restriction base="dms:DateTime"/>
      </xsd:simpleType>
    </xsd:element>
    <xsd:element name="CandC_Tax_1TaxHTField" ma:index="14" nillable="true" ma:taxonomy="true" ma:internalName="CandC_Tax_1TaxHTField" ma:taxonomyFieldName="CandC_Tax_1" ma:displayName="Language" ma:fieldId="{3f1ec34b-9138-4125-84f2-359331342892}" ma:taxonomyMulti="true" ma:sspId="70c60e84-6fe9-49f5-9d78-07dd9ae72351" ma:termSetId="ffd99857-61e1-48b4-8df8-8d66ee64c601" ma:anchorId="00000000-0000-0000-0000-000000000000" ma:open="false" ma:isKeyword="false">
      <xsd:complexType>
        <xsd:sequence>
          <xsd:element ref="pc:Terms" minOccurs="0" maxOccurs="1"/>
        </xsd:sequence>
      </xsd:complexType>
    </xsd:element>
    <xsd:element name="CandC_Tax_2TaxHTField" ma:index="16" nillable="true" ma:taxonomy="true" ma:internalName="CandC_Tax_2TaxHTField" ma:taxonomyFieldName="CandC_Tax_2" ma:displayName="Office" ma:default="1;#Technology|113fc6d4-e8eb-4aa0-8332-2cd32efad374" ma:fieldId="{33fb6dab-0b23-4be8-9532-0e271f4e8bee}" ma:taxonomyMulti="true" ma:sspId="70c60e84-6fe9-49f5-9d78-07dd9ae72351" ma:termSetId="ffaf7768-0d89-411d-923f-5b3c181c5602" ma:anchorId="00000000-0000-0000-0000-000000000000" ma:open="false" ma:isKeyword="false">
      <xsd:complexType>
        <xsd:sequence>
          <xsd:element ref="pc:Terms" minOccurs="0" maxOccurs="1"/>
        </xsd:sequence>
      </xsd:complexType>
    </xsd:element>
    <xsd:element name="CandC_Tax_3TaxHTField" ma:index="18" nillable="true" ma:taxonomy="true" ma:internalName="CandC_Tax_3TaxHTField" ma:taxonomyFieldName="CandC_Tax_3" ma:displayName="Department" ma:fieldId="{a153a067-9a54-4a54-9436-fcd1e4748574}" ma:taxonomyMulti="true" ma:sspId="70c60e84-6fe9-49f5-9d78-07dd9ae72351" ma:termSetId="ff8b7fb8-8d6c-4fb5-9c4b-efe4c0fd0b03" ma:anchorId="00000000-0000-0000-0000-000000000000" ma:open="false" ma:isKeyword="false">
      <xsd:complexType>
        <xsd:sequence>
          <xsd:element ref="pc:Terms" minOccurs="0" maxOccurs="1"/>
        </xsd:sequence>
      </xsd:complexType>
    </xsd:element>
    <xsd:element name="CandC_Tax_4TaxHTField" ma:index="20" nillable="true" ma:taxonomy="true" ma:internalName="CandC_Tax_4TaxHTField" ma:taxonomyFieldName="CandC_Tax_4" ma:displayName="Media type" ma:fieldId="{c2396ea8-8194-4f91-8e5d-c11f5f394868}" ma:taxonomyMulti="true" ma:sspId="70c60e84-6fe9-49f5-9d78-07dd9ae72351" ma:termSetId="ffe3f6ba-f8bf-48b7-ba86-ac84da04c904" ma:anchorId="00000000-0000-0000-0000-000000000000" ma:open="false" ma:isKeyword="false">
      <xsd:complexType>
        <xsd:sequence>
          <xsd:element ref="pc:Terms" minOccurs="0" maxOccurs="1"/>
        </xsd:sequence>
      </xsd:complexType>
    </xsd:element>
    <xsd:element name="CandC_Tax_5TaxHTField" ma:index="22" nillable="true" ma:taxonomy="true" ma:internalName="CandC_Tax_5TaxHTField" ma:taxonomyFieldName="CandC_Tax_5" ma:displayName="Audience" ma:fieldId="{f731b58b-7b9b-4277-97b9-39847510cdb0}" ma:taxonomyMulti="true" ma:sspId="70c60e84-6fe9-49f5-9d78-07dd9ae72351" ma:termSetId="ff4846b2-2b74-4902-9ad5-97c19210a205" ma:anchorId="00000000-0000-0000-0000-000000000000" ma:open="false" ma:isKeyword="false">
      <xsd:complexType>
        <xsd:sequence>
          <xsd:element ref="pc:Terms" minOccurs="0" maxOccurs="1"/>
        </xsd:sequence>
      </xsd:complexType>
    </xsd:element>
    <xsd:element name="CandC_Tax_6TaxHTField" ma:index="24" nillable="true" ma:taxonomy="true" ma:internalName="CandC_Tax_6TaxHTField" ma:taxonomyFieldName="CandC_Tax_6" ma:displayName="Display label" ma:fieldId="{f03d1cc6-0d4a-4acd-bd8f-2dafa1c89e50}" ma:taxonomyMulti="true" ma:sspId="70c60e84-6fe9-49f5-9d78-07dd9ae72351" ma:termSetId="ff7cfce7-eae6-4c60-8d46-851dd1234f06" ma:anchorId="00000000-0000-0000-0000-000000000000" ma:open="false" ma:isKeyword="false">
      <xsd:complexType>
        <xsd:sequence>
          <xsd:element ref="pc:Terms" minOccurs="0" maxOccurs="1"/>
        </xsd:sequence>
      </xsd:complexType>
    </xsd:element>
    <xsd:element name="CandC_Tax_7TaxHTField" ma:index="26" nillable="true" ma:taxonomy="true" ma:internalName="CandC_Tax_7TaxHTField" ma:taxonomyFieldName="CandC_Tax_7" ma:displayName="Type of content" ma:fieldId="{c93a346a-19d1-4713-a979-86425d98f8bc}" ma:taxonomyMulti="true" ma:sspId="70c60e84-6fe9-49f5-9d78-07dd9ae72351" ma:termSetId="ffd3af59-f51e-4cd5-9071-609359012c0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1366c8-79bf-4219-9013-9ed40e101ed9" elementFormDefault="qualified">
    <xsd:import namespace="http://schemas.microsoft.com/office/2006/documentManagement/types"/>
    <xsd:import namespace="http://schemas.microsoft.com/office/infopath/2007/PartnerControls"/>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70c60e84-6fe9-49f5-9d78-07dd9ae72351" ma:termSetId="09814cd3-568e-fe90-9814-8d621ff8fb84" ma:anchorId="fba54fb3-c3e1-fe81-a776-ca4b69148c4d" ma:open="true" ma:isKeyword="false">
      <xsd:complexType>
        <xsd:sequence>
          <xsd:element ref="pc:Terms" minOccurs="0" maxOccurs="1"/>
        </xsd:sequence>
      </xsd:complexType>
    </xsd:element>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DateTaken" ma:index="38" nillable="true" ma:displayName="MediaServiceDateTaken" ma:hidden="true" ma:indexed="true" ma:internalName="MediaServiceDateTaken"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Location" ma:index="40" nillable="true" ma:displayName="Location" ma:indexed="true" ma:internalName="MediaServiceLocation"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f2853b7-f5bd-4ec9-a28d-5b28fccf4807">
      <Value>1</Value>
    </TaxCatchAll>
    <CandC_ContentOwner xmlns="bf2853b7-f5bd-4ec9-a28d-5b28fccf4807">
      <UserInfo>
        <DisplayName/>
        <AccountId xsi:nil="true"/>
        <AccountType/>
      </UserInfo>
    </CandC_ContentOwner>
    <CandC_Tax_1TaxHTField xmlns="bfc3a5b3-a460-4196-883e-877e52b3b6e9">
      <Terms xmlns="http://schemas.microsoft.com/office/infopath/2007/PartnerControls"/>
    </CandC_Tax_1TaxHTField>
    <CandC_Tax_2TaxHTField xmlns="bfc3a5b3-a460-4196-883e-877e52b3b6e9">
      <Terms xmlns="http://schemas.microsoft.com/office/infopath/2007/PartnerControls">
        <TermInfo xmlns="http://schemas.microsoft.com/office/infopath/2007/PartnerControls">
          <TermName xmlns="http://schemas.microsoft.com/office/infopath/2007/PartnerControls">Technology</TermName>
          <TermId xmlns="http://schemas.microsoft.com/office/infopath/2007/PartnerControls">113fc6d4-e8eb-4aa0-8332-2cd32efad374</TermId>
        </TermInfo>
      </Terms>
    </CandC_Tax_2TaxHTField>
    <CandC_ReviewDate xmlns="bfc3a5b3-a460-4196-883e-877e52b3b6e9" xsi:nil="true"/>
    <CandC_Tax_3TaxHTField xmlns="bfc3a5b3-a460-4196-883e-877e52b3b6e9">
      <Terms xmlns="http://schemas.microsoft.com/office/infopath/2007/PartnerControls"/>
    </CandC_Tax_3TaxHTField>
    <CandC_Tax_4TaxHTField xmlns="bfc3a5b3-a460-4196-883e-877e52b3b6e9">
      <Terms xmlns="http://schemas.microsoft.com/office/infopath/2007/PartnerControls"/>
    </CandC_Tax_4TaxHTField>
    <CandC_Tax_5TaxHTField xmlns="bfc3a5b3-a460-4196-883e-877e52b3b6e9">
      <Terms xmlns="http://schemas.microsoft.com/office/infopath/2007/PartnerControls"/>
    </CandC_Tax_5TaxHTField>
    <CandC_Tax_6TaxHTField xmlns="bfc3a5b3-a460-4196-883e-877e52b3b6e9">
      <Terms xmlns="http://schemas.microsoft.com/office/infopath/2007/PartnerControls"/>
    </CandC_Tax_6TaxHTField>
    <CandC_Tax_7TaxHTField xmlns="bfc3a5b3-a460-4196-883e-877e52b3b6e9">
      <Terms xmlns="http://schemas.microsoft.com/office/infopath/2007/PartnerControls"/>
    </CandC_Tax_7TaxHTField>
    <CandC_Description xmlns="bfc3a5b3-a460-4196-883e-877e52b3b6e9" xsi:nil="true"/>
    <CandC_Featured xmlns="bfc3a5b3-a460-4196-883e-877e52b3b6e9">false</CandC_Featured>
    <lcf76f155ced4ddcb4097134ff3c332f xmlns="3d1366c8-79bf-4219-9013-9ed40e101e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990E1-A0D3-476F-A5B2-E1BBE25A126F}"/>
</file>

<file path=customXml/itemProps2.xml><?xml version="1.0" encoding="utf-8"?>
<ds:datastoreItem xmlns:ds="http://schemas.openxmlformats.org/officeDocument/2006/customXml" ds:itemID="{9DDDCE65-6C91-4784-A86F-304FD3B29303}"/>
</file>

<file path=customXml/itemProps3.xml><?xml version="1.0" encoding="utf-8"?>
<ds:datastoreItem xmlns:ds="http://schemas.openxmlformats.org/officeDocument/2006/customXml" ds:itemID="{8253E03E-50A7-43EA-82D5-AD3A686D49C9}"/>
</file>

<file path=docMetadata/LabelInfo.xml><?xml version="1.0" encoding="utf-8"?>
<clbl:labelList xmlns:clbl="http://schemas.microsoft.com/office/2020/mipLabelMetadata">
  <clbl:label id="{3f1b6f0c-3a11-45de-a302-7fe97b0d9a64}" enabled="0" method="" siteId="{3f1b6f0c-3a11-45de-a302-7fe97b0d9a6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Deposit Cap Calculator</vt:lpstr>
    </vt:vector>
  </TitlesOfParts>
  <Manager/>
  <Company>Computershare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Nicky Q Davies</dc:creator>
  <cp:keywords/>
  <dc:description/>
  <cp:lastModifiedBy>David Sowerby</cp:lastModifiedBy>
  <cp:revision/>
  <dcterms:created xsi:type="dcterms:W3CDTF">2019-03-11T13:57:13Z</dcterms:created>
  <dcterms:modified xsi:type="dcterms:W3CDTF">2024-10-07T13:47:13Z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0x01010036DF8ACB058DF9489700B19236AAD59400C67C93C5D2BFA94AB1588DF5234E0234</vt:lpwstr>
  </property>
  <property fmtid="{D5CDD505-2E9C-101B-9397-08002B2CF9AE}" pid="3" name="CandC_Tax_4">
    <vt:lpwstr/>
  </property>
  <property fmtid="{D5CDD505-2E9C-101B-9397-08002B2CF9AE}" pid="4" name="MediaServiceImageTags">
    <vt:lpwstr/>
  </property>
  <property fmtid="{D5CDD505-2E9C-101B-9397-08002B2CF9AE}" pid="5" name="CandC_Tax_5">
    <vt:lpwstr/>
  </property>
  <property fmtid="{D5CDD505-2E9C-101B-9397-08002B2CF9AE}" pid="6" name="CandC_Tax_3">
    <vt:lpwstr/>
  </property>
  <property fmtid="{D5CDD505-2E9C-101B-9397-08002B2CF9AE}" pid="7" name="CandC_Tax_6">
    <vt:lpwstr/>
  </property>
  <property fmtid="{D5CDD505-2E9C-101B-9397-08002B2CF9AE}" pid="8" name="CandC_Tax_1">
    <vt:lpwstr/>
  </property>
  <property fmtid="{D5CDD505-2E9C-101B-9397-08002B2CF9AE}" pid="9" name="CandC_Tax_2">
    <vt:lpwstr>1;#Technology|113fc6d4-e8eb-4aa0-8332-2cd32efad374</vt:lpwstr>
  </property>
  <property fmtid="{D5CDD505-2E9C-101B-9397-08002B2CF9AE}" pid="10" name="CandC_Tax_7">
    <vt:lpwstr/>
  </property>
</Properties>
</file>